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현재_통합_문서" defaultThemeVersion="124226"/>
  <bookViews>
    <workbookView xWindow="360" yWindow="45" windowWidth="28035" windowHeight="12570"/>
  </bookViews>
  <sheets>
    <sheet name="Sheet1" sheetId="1" r:id="rId1"/>
  </sheets>
  <definedNames>
    <definedName name="solver_adj" localSheetId="0" hidden="1">Sheet1!$E$5</definedName>
    <definedName name="solver_cvg" localSheetId="0" hidden="1">0.0001</definedName>
    <definedName name="solver_drv" localSheetId="0" hidden="1">2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Sheet1!$E$5</definedName>
    <definedName name="solver_lhs2" localSheetId="0" hidden="1">Sheet1!$E$5</definedName>
    <definedName name="solver_lhs3" localSheetId="0" hidden="1">Sheet1!$H$2</definedName>
    <definedName name="solver_lhs4" localSheetId="0" hidden="1">Sheet1!$H$2</definedName>
    <definedName name="solver_lhs5" localSheetId="0" hidden="1">Sheet1!$H$2</definedName>
    <definedName name="solver_lhs6" localSheetId="0" hidden="1">Sheet1!$H$2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Sheet1!#REF!</definedName>
    <definedName name="solver_pre" localSheetId="0" hidden="1">0.000001</definedName>
    <definedName name="solver_rbv" localSheetId="0" hidden="1">2</definedName>
    <definedName name="solver_rel1" localSheetId="0" hidden="1">3</definedName>
    <definedName name="solver_rel2" localSheetId="0" hidden="1">3</definedName>
    <definedName name="solver_rel3" localSheetId="0" hidden="1">1</definedName>
    <definedName name="solver_rel4" localSheetId="0" hidden="1">3</definedName>
    <definedName name="solver_rel5" localSheetId="0" hidden="1">3</definedName>
    <definedName name="solver_rel6" localSheetId="0" hidden="1">3</definedName>
    <definedName name="solver_rhs1" localSheetId="0" hidden="1">0</definedName>
    <definedName name="solver_rhs2" localSheetId="0" hidden="1">0</definedName>
    <definedName name="solver_rhs3" localSheetId="0" hidden="1">1.3</definedName>
    <definedName name="solver_rhs4" localSheetId="0" hidden="1">0.7</definedName>
    <definedName name="solver_rhs5" localSheetId="0" hidden="1">0.8</definedName>
    <definedName name="solver_rhs6" localSheetId="0" hidden="1">0.8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3</definedName>
  </definedNames>
  <calcPr calcId="145621"/>
</workbook>
</file>

<file path=xl/calcChain.xml><?xml version="1.0" encoding="utf-8"?>
<calcChain xmlns="http://schemas.openxmlformats.org/spreadsheetml/2006/main">
  <c r="F5" i="1" l="1"/>
  <c r="E205" i="1" l="1"/>
  <c r="F205" i="1"/>
  <c r="E206" i="1"/>
  <c r="F206" i="1"/>
  <c r="E207" i="1"/>
  <c r="F207" i="1"/>
  <c r="E208" i="1"/>
  <c r="F208" i="1"/>
  <c r="E209" i="1"/>
  <c r="F209" i="1"/>
  <c r="E210" i="1"/>
  <c r="F210" i="1"/>
  <c r="E211" i="1"/>
  <c r="F211" i="1"/>
  <c r="E212" i="1"/>
  <c r="F212" i="1"/>
  <c r="E213" i="1"/>
  <c r="F213" i="1"/>
  <c r="E214" i="1"/>
  <c r="F214" i="1"/>
  <c r="E215" i="1"/>
  <c r="F215" i="1"/>
  <c r="E216" i="1"/>
  <c r="G216" i="1" s="1"/>
  <c r="F216" i="1"/>
  <c r="E217" i="1"/>
  <c r="F217" i="1"/>
  <c r="E218" i="1"/>
  <c r="F218" i="1"/>
  <c r="E219" i="1"/>
  <c r="F219" i="1"/>
  <c r="E220" i="1"/>
  <c r="F220" i="1"/>
  <c r="E221" i="1"/>
  <c r="F221" i="1"/>
  <c r="E222" i="1"/>
  <c r="F222" i="1"/>
  <c r="E223" i="1"/>
  <c r="F223" i="1"/>
  <c r="E224" i="1"/>
  <c r="F224" i="1"/>
  <c r="E225" i="1"/>
  <c r="F225" i="1"/>
  <c r="E226" i="1"/>
  <c r="F226" i="1"/>
  <c r="E227" i="1"/>
  <c r="F227" i="1"/>
  <c r="E228" i="1"/>
  <c r="F228" i="1"/>
  <c r="E229" i="1"/>
  <c r="F229" i="1"/>
  <c r="E230" i="1"/>
  <c r="F230" i="1"/>
  <c r="E231" i="1"/>
  <c r="F231" i="1"/>
  <c r="E232" i="1"/>
  <c r="F232" i="1"/>
  <c r="E233" i="1"/>
  <c r="F233" i="1"/>
  <c r="E234" i="1"/>
  <c r="F234" i="1"/>
  <c r="E235" i="1"/>
  <c r="F235" i="1"/>
  <c r="E236" i="1"/>
  <c r="F236" i="1"/>
  <c r="E237" i="1"/>
  <c r="F237" i="1"/>
  <c r="E238" i="1"/>
  <c r="F238" i="1"/>
  <c r="E239" i="1"/>
  <c r="F239" i="1"/>
  <c r="E240" i="1"/>
  <c r="F240" i="1"/>
  <c r="E241" i="1"/>
  <c r="F241" i="1"/>
  <c r="E242" i="1"/>
  <c r="F242" i="1"/>
  <c r="E243" i="1"/>
  <c r="F243" i="1"/>
  <c r="E244" i="1"/>
  <c r="F244" i="1"/>
  <c r="E245" i="1"/>
  <c r="F245" i="1"/>
  <c r="E246" i="1"/>
  <c r="F246" i="1"/>
  <c r="E247" i="1"/>
  <c r="F247" i="1"/>
  <c r="E248" i="1"/>
  <c r="G248" i="1" s="1"/>
  <c r="F248" i="1"/>
  <c r="E249" i="1"/>
  <c r="F249" i="1"/>
  <c r="E250" i="1"/>
  <c r="F250" i="1"/>
  <c r="E251" i="1"/>
  <c r="F251" i="1"/>
  <c r="E252" i="1"/>
  <c r="F252" i="1"/>
  <c r="E253" i="1"/>
  <c r="F253" i="1"/>
  <c r="E254" i="1"/>
  <c r="F254" i="1"/>
  <c r="E255" i="1"/>
  <c r="F255" i="1"/>
  <c r="E256" i="1"/>
  <c r="F256" i="1"/>
  <c r="E257" i="1"/>
  <c r="F257" i="1"/>
  <c r="E258" i="1"/>
  <c r="F258" i="1"/>
  <c r="E259" i="1"/>
  <c r="F259" i="1"/>
  <c r="E260" i="1"/>
  <c r="F260" i="1"/>
  <c r="E261" i="1"/>
  <c r="F261" i="1"/>
  <c r="E262" i="1"/>
  <c r="F262" i="1"/>
  <c r="E263" i="1"/>
  <c r="F263" i="1"/>
  <c r="E264" i="1"/>
  <c r="F264" i="1"/>
  <c r="E265" i="1"/>
  <c r="F265" i="1"/>
  <c r="E266" i="1"/>
  <c r="F266" i="1"/>
  <c r="E267" i="1"/>
  <c r="F267" i="1"/>
  <c r="E268" i="1"/>
  <c r="F268" i="1"/>
  <c r="E269" i="1"/>
  <c r="F269" i="1"/>
  <c r="E270" i="1"/>
  <c r="F270" i="1"/>
  <c r="E271" i="1"/>
  <c r="F271" i="1"/>
  <c r="E272" i="1"/>
  <c r="F272" i="1"/>
  <c r="E273" i="1"/>
  <c r="F273" i="1"/>
  <c r="E274" i="1"/>
  <c r="F274" i="1"/>
  <c r="E275" i="1"/>
  <c r="F275" i="1"/>
  <c r="E276" i="1"/>
  <c r="F276" i="1"/>
  <c r="E277" i="1"/>
  <c r="F277" i="1"/>
  <c r="E278" i="1"/>
  <c r="F278" i="1"/>
  <c r="E279" i="1"/>
  <c r="F279" i="1"/>
  <c r="E280" i="1"/>
  <c r="G280" i="1" s="1"/>
  <c r="F280" i="1"/>
  <c r="E281" i="1"/>
  <c r="F281" i="1"/>
  <c r="E282" i="1"/>
  <c r="F282" i="1"/>
  <c r="E283" i="1"/>
  <c r="F283" i="1"/>
  <c r="E284" i="1"/>
  <c r="F284" i="1"/>
  <c r="E285" i="1"/>
  <c r="F285" i="1"/>
  <c r="E286" i="1"/>
  <c r="F286" i="1"/>
  <c r="E287" i="1"/>
  <c r="F287" i="1"/>
  <c r="E288" i="1"/>
  <c r="F288" i="1"/>
  <c r="E289" i="1"/>
  <c r="F289" i="1"/>
  <c r="E290" i="1"/>
  <c r="F290" i="1"/>
  <c r="E291" i="1"/>
  <c r="F291" i="1"/>
  <c r="E292" i="1"/>
  <c r="F292" i="1"/>
  <c r="E293" i="1"/>
  <c r="F293" i="1"/>
  <c r="E294" i="1"/>
  <c r="F294" i="1"/>
  <c r="E295" i="1"/>
  <c r="F295" i="1"/>
  <c r="E296" i="1"/>
  <c r="F296" i="1"/>
  <c r="E297" i="1"/>
  <c r="F297" i="1"/>
  <c r="E298" i="1"/>
  <c r="F298" i="1"/>
  <c r="E299" i="1"/>
  <c r="F299" i="1"/>
  <c r="E300" i="1"/>
  <c r="F300" i="1"/>
  <c r="E301" i="1"/>
  <c r="F301" i="1"/>
  <c r="E302" i="1"/>
  <c r="F302" i="1"/>
  <c r="E303" i="1"/>
  <c r="F303" i="1"/>
  <c r="E304" i="1"/>
  <c r="F304" i="1"/>
  <c r="G252" i="1" l="1"/>
  <c r="G220" i="1"/>
  <c r="G277" i="1"/>
  <c r="G269" i="1"/>
  <c r="G281" i="1"/>
  <c r="G272" i="1"/>
  <c r="G213" i="1"/>
  <c r="G276" i="1"/>
  <c r="G244" i="1"/>
  <c r="G304" i="1"/>
  <c r="G300" i="1"/>
  <c r="G288" i="1"/>
  <c r="G249" i="1"/>
  <c r="G287" i="1"/>
  <c r="G217" i="1"/>
  <c r="G240" i="1"/>
  <c r="G224" i="1"/>
  <c r="G208" i="1"/>
  <c r="G235" i="1"/>
  <c r="G231" i="1"/>
  <c r="G227" i="1"/>
  <c r="G223" i="1"/>
  <c r="G284" i="1"/>
  <c r="G238" i="1"/>
  <c r="G234" i="1"/>
  <c r="G230" i="1"/>
  <c r="G226" i="1"/>
  <c r="G270" i="1"/>
  <c r="G266" i="1"/>
  <c r="G262" i="1"/>
  <c r="G258" i="1"/>
  <c r="G301" i="1"/>
  <c r="G303" i="1"/>
  <c r="G302" i="1"/>
  <c r="G299" i="1"/>
  <c r="G295" i="1"/>
  <c r="G291" i="1"/>
  <c r="G273" i="1"/>
  <c r="G298" i="1"/>
  <c r="G294" i="1"/>
  <c r="G290" i="1"/>
  <c r="G241" i="1"/>
  <c r="G245" i="1"/>
  <c r="G285" i="1"/>
  <c r="G267" i="1"/>
  <c r="G263" i="1"/>
  <c r="G259" i="1"/>
  <c r="G255" i="1"/>
  <c r="G237" i="1"/>
  <c r="G206" i="1"/>
  <c r="G212" i="1"/>
  <c r="G209" i="1"/>
  <c r="G205" i="1"/>
  <c r="G297" i="1"/>
  <c r="G286" i="1"/>
  <c r="G283" i="1"/>
  <c r="G268" i="1"/>
  <c r="G265" i="1"/>
  <c r="G254" i="1"/>
  <c r="G251" i="1"/>
  <c r="G236" i="1"/>
  <c r="G233" i="1"/>
  <c r="G222" i="1"/>
  <c r="G219" i="1"/>
  <c r="G296" i="1"/>
  <c r="G293" i="1"/>
  <c r="G282" i="1"/>
  <c r="G279" i="1"/>
  <c r="G264" i="1"/>
  <c r="G261" i="1"/>
  <c r="G250" i="1"/>
  <c r="G247" i="1"/>
  <c r="G232" i="1"/>
  <c r="G229" i="1"/>
  <c r="G218" i="1"/>
  <c r="G215" i="1"/>
  <c r="G292" i="1"/>
  <c r="G289" i="1"/>
  <c r="G278" i="1"/>
  <c r="G275" i="1"/>
  <c r="G260" i="1"/>
  <c r="G257" i="1"/>
  <c r="G246" i="1"/>
  <c r="G243" i="1"/>
  <c r="G228" i="1"/>
  <c r="G225" i="1"/>
  <c r="G214" i="1"/>
  <c r="G274" i="1"/>
  <c r="G271" i="1"/>
  <c r="G256" i="1"/>
  <c r="G253" i="1"/>
  <c r="G242" i="1"/>
  <c r="G239" i="1"/>
  <c r="G221" i="1"/>
  <c r="G210" i="1"/>
  <c r="G207" i="1"/>
  <c r="G211" i="1"/>
  <c r="E125" i="1" l="1"/>
  <c r="F125" i="1"/>
  <c r="E126" i="1"/>
  <c r="F126" i="1"/>
  <c r="E127" i="1"/>
  <c r="F127" i="1"/>
  <c r="E128" i="1"/>
  <c r="F128" i="1"/>
  <c r="E129" i="1"/>
  <c r="F129" i="1"/>
  <c r="E130" i="1"/>
  <c r="F130" i="1"/>
  <c r="E131" i="1"/>
  <c r="F131" i="1"/>
  <c r="E132" i="1"/>
  <c r="F132" i="1"/>
  <c r="E133" i="1"/>
  <c r="F133" i="1"/>
  <c r="E134" i="1"/>
  <c r="F134" i="1"/>
  <c r="E135" i="1"/>
  <c r="F135" i="1"/>
  <c r="E136" i="1"/>
  <c r="F136" i="1"/>
  <c r="E137" i="1"/>
  <c r="F137" i="1"/>
  <c r="E138" i="1"/>
  <c r="F138" i="1"/>
  <c r="E139" i="1"/>
  <c r="F139" i="1"/>
  <c r="E140" i="1"/>
  <c r="F140" i="1"/>
  <c r="E141" i="1"/>
  <c r="F141" i="1"/>
  <c r="E142" i="1"/>
  <c r="F142" i="1"/>
  <c r="E143" i="1"/>
  <c r="F143" i="1"/>
  <c r="E144" i="1"/>
  <c r="F144" i="1"/>
  <c r="E145" i="1"/>
  <c r="F145" i="1"/>
  <c r="E146" i="1"/>
  <c r="F146" i="1"/>
  <c r="E147" i="1"/>
  <c r="F147" i="1"/>
  <c r="E148" i="1"/>
  <c r="F148" i="1"/>
  <c r="E149" i="1"/>
  <c r="F149" i="1"/>
  <c r="E150" i="1"/>
  <c r="F150" i="1"/>
  <c r="E151" i="1"/>
  <c r="F151" i="1"/>
  <c r="E152" i="1"/>
  <c r="F152" i="1"/>
  <c r="E153" i="1"/>
  <c r="F153" i="1"/>
  <c r="E154" i="1"/>
  <c r="F154" i="1"/>
  <c r="E155" i="1"/>
  <c r="F155" i="1"/>
  <c r="E156" i="1"/>
  <c r="F156" i="1"/>
  <c r="E157" i="1"/>
  <c r="F157" i="1"/>
  <c r="E158" i="1"/>
  <c r="F158" i="1"/>
  <c r="E159" i="1"/>
  <c r="F159" i="1"/>
  <c r="E160" i="1"/>
  <c r="F160" i="1"/>
  <c r="E161" i="1"/>
  <c r="F161" i="1"/>
  <c r="E162" i="1"/>
  <c r="F162" i="1"/>
  <c r="E163" i="1"/>
  <c r="F163" i="1"/>
  <c r="E164" i="1"/>
  <c r="F164" i="1"/>
  <c r="E165" i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  <c r="E202" i="1"/>
  <c r="F202" i="1"/>
  <c r="E203" i="1"/>
  <c r="F203" i="1"/>
  <c r="E204" i="1"/>
  <c r="F204" i="1"/>
  <c r="F4" i="1"/>
  <c r="E4" i="1"/>
  <c r="H5" i="1" l="1"/>
  <c r="G182" i="1"/>
  <c r="G170" i="1" l="1"/>
  <c r="G142" i="1"/>
  <c r="G130" i="1"/>
  <c r="G150" i="1"/>
  <c r="G192" i="1"/>
  <c r="G140" i="1"/>
  <c r="G166" i="1"/>
  <c r="G186" i="1"/>
  <c r="G132" i="1"/>
  <c r="G162" i="1"/>
  <c r="G156" i="1"/>
  <c r="G137" i="1"/>
  <c r="G153" i="1"/>
  <c r="G131" i="1"/>
  <c r="G147" i="1"/>
  <c r="G163" i="1"/>
  <c r="G179" i="1"/>
  <c r="G195" i="1"/>
  <c r="G129" i="1"/>
  <c r="G161" i="1"/>
  <c r="G177" i="1"/>
  <c r="G193" i="1"/>
  <c r="G125" i="1"/>
  <c r="G141" i="1"/>
  <c r="G157" i="1"/>
  <c r="G173" i="1"/>
  <c r="G189" i="1"/>
  <c r="G135" i="1"/>
  <c r="G151" i="1"/>
  <c r="G167" i="1"/>
  <c r="G183" i="1"/>
  <c r="G199" i="1"/>
  <c r="G145" i="1"/>
  <c r="G139" i="1"/>
  <c r="G155" i="1"/>
  <c r="G171" i="1"/>
  <c r="G187" i="1"/>
  <c r="G203" i="1"/>
  <c r="G169" i="1"/>
  <c r="G133" i="1"/>
  <c r="G149" i="1"/>
  <c r="G165" i="1"/>
  <c r="G181" i="1"/>
  <c r="G197" i="1"/>
  <c r="G185" i="1"/>
  <c r="G201" i="1"/>
  <c r="G127" i="1"/>
  <c r="G143" i="1"/>
  <c r="G159" i="1"/>
  <c r="G175" i="1"/>
  <c r="G191" i="1"/>
  <c r="G158" i="1"/>
  <c r="G184" i="1"/>
  <c r="G172" i="1"/>
  <c r="G198" i="1"/>
  <c r="G126" i="1"/>
  <c r="G134" i="1"/>
  <c r="G202" i="1"/>
  <c r="G174" i="1"/>
  <c r="G128" i="1"/>
  <c r="G148" i="1"/>
  <c r="G190" i="1"/>
  <c r="G178" i="1"/>
  <c r="G176" i="1"/>
  <c r="G164" i="1"/>
  <c r="G136" i="1"/>
  <c r="G200" i="1"/>
  <c r="G194" i="1"/>
  <c r="G188" i="1"/>
  <c r="G160" i="1"/>
  <c r="G146" i="1"/>
  <c r="G180" i="1"/>
  <c r="G152" i="1"/>
  <c r="G204" i="1"/>
  <c r="G154" i="1"/>
  <c r="G138" i="1"/>
  <c r="G196" i="1"/>
  <c r="G168" i="1"/>
  <c r="G144" i="1"/>
  <c r="E8" i="1" l="1"/>
  <c r="F8" i="1"/>
  <c r="E9" i="1"/>
  <c r="F9" i="1"/>
  <c r="E10" i="1"/>
  <c r="F10" i="1"/>
  <c r="E11" i="1"/>
  <c r="F11" i="1"/>
  <c r="E12" i="1"/>
  <c r="F12" i="1"/>
  <c r="E13" i="1"/>
  <c r="F13" i="1"/>
  <c r="E14" i="1"/>
  <c r="F14" i="1"/>
  <c r="E15" i="1"/>
  <c r="F15" i="1"/>
  <c r="E16" i="1"/>
  <c r="F16" i="1"/>
  <c r="E17" i="1"/>
  <c r="F17" i="1"/>
  <c r="E18" i="1"/>
  <c r="F18" i="1"/>
  <c r="E19" i="1"/>
  <c r="F19" i="1"/>
  <c r="E20" i="1"/>
  <c r="F20" i="1"/>
  <c r="E21" i="1"/>
  <c r="F21" i="1"/>
  <c r="E22" i="1"/>
  <c r="F22" i="1"/>
  <c r="E23" i="1"/>
  <c r="F23" i="1"/>
  <c r="E24" i="1"/>
  <c r="F24" i="1"/>
  <c r="E25" i="1"/>
  <c r="F25" i="1"/>
  <c r="E26" i="1"/>
  <c r="F26" i="1"/>
  <c r="E27" i="1"/>
  <c r="F27" i="1"/>
  <c r="E28" i="1"/>
  <c r="F28" i="1"/>
  <c r="E29" i="1"/>
  <c r="F29" i="1"/>
  <c r="E30" i="1"/>
  <c r="F30" i="1"/>
  <c r="E31" i="1"/>
  <c r="F31" i="1"/>
  <c r="E32" i="1"/>
  <c r="F32" i="1"/>
  <c r="E33" i="1"/>
  <c r="F33" i="1"/>
  <c r="E34" i="1"/>
  <c r="F34" i="1"/>
  <c r="E35" i="1"/>
  <c r="F35" i="1"/>
  <c r="E36" i="1"/>
  <c r="F36" i="1"/>
  <c r="E37" i="1"/>
  <c r="F37" i="1"/>
  <c r="E38" i="1"/>
  <c r="F38" i="1"/>
  <c r="E39" i="1"/>
  <c r="F39" i="1"/>
  <c r="E40" i="1"/>
  <c r="F40" i="1"/>
  <c r="E41" i="1"/>
  <c r="F41" i="1"/>
  <c r="E42" i="1"/>
  <c r="F42" i="1"/>
  <c r="E43" i="1"/>
  <c r="F43" i="1"/>
  <c r="E44" i="1"/>
  <c r="F44" i="1"/>
  <c r="E45" i="1"/>
  <c r="F45" i="1"/>
  <c r="E46" i="1"/>
  <c r="F46" i="1"/>
  <c r="E47" i="1"/>
  <c r="F47" i="1"/>
  <c r="E48" i="1"/>
  <c r="F48" i="1"/>
  <c r="E49" i="1"/>
  <c r="F49" i="1"/>
  <c r="E50" i="1"/>
  <c r="F50" i="1"/>
  <c r="E51" i="1"/>
  <c r="F51" i="1"/>
  <c r="E52" i="1"/>
  <c r="F52" i="1"/>
  <c r="E53" i="1"/>
  <c r="F53" i="1"/>
  <c r="E54" i="1"/>
  <c r="F54" i="1"/>
  <c r="E55" i="1"/>
  <c r="F55" i="1"/>
  <c r="E56" i="1"/>
  <c r="F56" i="1"/>
  <c r="E57" i="1"/>
  <c r="F57" i="1"/>
  <c r="E58" i="1"/>
  <c r="F58" i="1"/>
  <c r="E59" i="1"/>
  <c r="F59" i="1"/>
  <c r="E60" i="1"/>
  <c r="F60" i="1"/>
  <c r="E61" i="1"/>
  <c r="F61" i="1"/>
  <c r="E62" i="1"/>
  <c r="F62" i="1"/>
  <c r="E63" i="1"/>
  <c r="F63" i="1"/>
  <c r="E64" i="1"/>
  <c r="F64" i="1"/>
  <c r="E65" i="1"/>
  <c r="F65" i="1"/>
  <c r="E66" i="1"/>
  <c r="F66" i="1"/>
  <c r="E67" i="1"/>
  <c r="F67" i="1"/>
  <c r="E68" i="1"/>
  <c r="F68" i="1"/>
  <c r="E69" i="1"/>
  <c r="F69" i="1"/>
  <c r="E70" i="1"/>
  <c r="F70" i="1"/>
  <c r="E71" i="1"/>
  <c r="F71" i="1"/>
  <c r="E72" i="1"/>
  <c r="F72" i="1"/>
  <c r="E73" i="1"/>
  <c r="F73" i="1"/>
  <c r="E74" i="1"/>
  <c r="F74" i="1"/>
  <c r="E75" i="1"/>
  <c r="F75" i="1"/>
  <c r="E76" i="1"/>
  <c r="F76" i="1"/>
  <c r="E77" i="1"/>
  <c r="F77" i="1"/>
  <c r="E78" i="1"/>
  <c r="F78" i="1"/>
  <c r="E79" i="1"/>
  <c r="F79" i="1"/>
  <c r="E80" i="1"/>
  <c r="F80" i="1"/>
  <c r="E81" i="1"/>
  <c r="F81" i="1"/>
  <c r="E82" i="1"/>
  <c r="F82" i="1"/>
  <c r="E83" i="1"/>
  <c r="F83" i="1"/>
  <c r="E84" i="1"/>
  <c r="F84" i="1"/>
  <c r="E85" i="1"/>
  <c r="F85" i="1"/>
  <c r="E86" i="1"/>
  <c r="F86" i="1"/>
  <c r="E87" i="1"/>
  <c r="F87" i="1"/>
  <c r="E88" i="1"/>
  <c r="F88" i="1"/>
  <c r="E89" i="1"/>
  <c r="F89" i="1"/>
  <c r="E90" i="1"/>
  <c r="F90" i="1"/>
  <c r="E91" i="1"/>
  <c r="F91" i="1"/>
  <c r="E92" i="1"/>
  <c r="F92" i="1"/>
  <c r="E93" i="1"/>
  <c r="F93" i="1"/>
  <c r="E94" i="1"/>
  <c r="F94" i="1"/>
  <c r="E95" i="1"/>
  <c r="F95" i="1"/>
  <c r="E96" i="1"/>
  <c r="F96" i="1"/>
  <c r="E97" i="1"/>
  <c r="F97" i="1"/>
  <c r="E98" i="1"/>
  <c r="F98" i="1"/>
  <c r="E99" i="1"/>
  <c r="F99" i="1"/>
  <c r="E100" i="1"/>
  <c r="F100" i="1"/>
  <c r="E101" i="1"/>
  <c r="F101" i="1"/>
  <c r="E102" i="1"/>
  <c r="F102" i="1"/>
  <c r="E103" i="1"/>
  <c r="F103" i="1"/>
  <c r="E104" i="1"/>
  <c r="F104" i="1"/>
  <c r="E105" i="1"/>
  <c r="F105" i="1"/>
  <c r="E106" i="1"/>
  <c r="F106" i="1"/>
  <c r="E107" i="1"/>
  <c r="F107" i="1"/>
  <c r="E108" i="1"/>
  <c r="F108" i="1"/>
  <c r="E109" i="1"/>
  <c r="F109" i="1"/>
  <c r="E110" i="1"/>
  <c r="F110" i="1"/>
  <c r="E111" i="1"/>
  <c r="F111" i="1"/>
  <c r="E112" i="1"/>
  <c r="F112" i="1"/>
  <c r="E113" i="1"/>
  <c r="F113" i="1"/>
  <c r="E114" i="1"/>
  <c r="F114" i="1"/>
  <c r="E115" i="1"/>
  <c r="F115" i="1"/>
  <c r="E116" i="1"/>
  <c r="F116" i="1"/>
  <c r="E117" i="1"/>
  <c r="F117" i="1"/>
  <c r="E118" i="1"/>
  <c r="F118" i="1"/>
  <c r="E119" i="1"/>
  <c r="F119" i="1"/>
  <c r="E120" i="1"/>
  <c r="F120" i="1"/>
  <c r="E121" i="1"/>
  <c r="F121" i="1"/>
  <c r="E122" i="1"/>
  <c r="F122" i="1"/>
  <c r="E123" i="1"/>
  <c r="F123" i="1"/>
  <c r="E124" i="1"/>
  <c r="F124" i="1"/>
  <c r="F7" i="1"/>
  <c r="E7" i="1"/>
  <c r="F6" i="1"/>
  <c r="E6" i="1"/>
  <c r="G6" i="1" l="1"/>
  <c r="H6" i="1" s="1"/>
  <c r="G7" i="1"/>
  <c r="G43" i="1"/>
  <c r="G39" i="1"/>
  <c r="G31" i="1"/>
  <c r="G27" i="1"/>
  <c r="G23" i="1"/>
  <c r="G19" i="1"/>
  <c r="G15" i="1"/>
  <c r="G11" i="1"/>
  <c r="G123" i="1"/>
  <c r="G119" i="1"/>
  <c r="G115" i="1"/>
  <c r="G111" i="1"/>
  <c r="G107" i="1"/>
  <c r="G103" i="1"/>
  <c r="G99" i="1"/>
  <c r="G95" i="1"/>
  <c r="G91" i="1"/>
  <c r="G87" i="1"/>
  <c r="G83" i="1"/>
  <c r="G79" i="1"/>
  <c r="G75" i="1"/>
  <c r="G71" i="1"/>
  <c r="G67" i="1"/>
  <c r="G63" i="1"/>
  <c r="G59" i="1"/>
  <c r="G55" i="1"/>
  <c r="G51" i="1"/>
  <c r="G47" i="1"/>
  <c r="G35" i="1"/>
  <c r="G122" i="1"/>
  <c r="G118" i="1"/>
  <c r="G114" i="1"/>
  <c r="G110" i="1"/>
  <c r="G106" i="1"/>
  <c r="G102" i="1"/>
  <c r="G98" i="1"/>
  <c r="G94" i="1"/>
  <c r="G90" i="1"/>
  <c r="G86" i="1"/>
  <c r="G82" i="1"/>
  <c r="G78" i="1"/>
  <c r="G74" i="1"/>
  <c r="G70" i="1"/>
  <c r="G66" i="1"/>
  <c r="G62" i="1"/>
  <c r="G58" i="1"/>
  <c r="G54" i="1"/>
  <c r="G50" i="1"/>
  <c r="G46" i="1"/>
  <c r="G42" i="1"/>
  <c r="G38" i="1"/>
  <c r="G34" i="1"/>
  <c r="G30" i="1"/>
  <c r="G26" i="1"/>
  <c r="G22" i="1"/>
  <c r="G18" i="1"/>
  <c r="G14" i="1"/>
  <c r="G10" i="1"/>
  <c r="G121" i="1"/>
  <c r="G117" i="1"/>
  <c r="G113" i="1"/>
  <c r="G109" i="1"/>
  <c r="G105" i="1"/>
  <c r="G101" i="1"/>
  <c r="G97" i="1"/>
  <c r="G93" i="1"/>
  <c r="G89" i="1"/>
  <c r="G85" i="1"/>
  <c r="G81" i="1"/>
  <c r="G77" i="1"/>
  <c r="G73" i="1"/>
  <c r="G69" i="1"/>
  <c r="G65" i="1"/>
  <c r="G61" i="1"/>
  <c r="G57" i="1"/>
  <c r="G53" i="1"/>
  <c r="G49" i="1"/>
  <c r="G45" i="1"/>
  <c r="G41" i="1"/>
  <c r="G37" i="1"/>
  <c r="G33" i="1"/>
  <c r="G29" i="1"/>
  <c r="G25" i="1"/>
  <c r="G21" i="1"/>
  <c r="G17" i="1"/>
  <c r="G13" i="1"/>
  <c r="G9" i="1"/>
  <c r="G124" i="1"/>
  <c r="G120" i="1"/>
  <c r="G116" i="1"/>
  <c r="G112" i="1"/>
  <c r="G108" i="1"/>
  <c r="G104" i="1"/>
  <c r="G100" i="1"/>
  <c r="G96" i="1"/>
  <c r="G92" i="1"/>
  <c r="G88" i="1"/>
  <c r="G84" i="1"/>
  <c r="G80" i="1"/>
  <c r="G76" i="1"/>
  <c r="G72" i="1"/>
  <c r="G68" i="1"/>
  <c r="G64" i="1"/>
  <c r="G60" i="1"/>
  <c r="G56" i="1"/>
  <c r="G52" i="1"/>
  <c r="G48" i="1"/>
  <c r="G44" i="1"/>
  <c r="G40" i="1"/>
  <c r="G36" i="1"/>
  <c r="G32" i="1"/>
  <c r="G28" i="1"/>
  <c r="G24" i="1"/>
  <c r="G20" i="1"/>
  <c r="G16" i="1"/>
  <c r="G12" i="1"/>
  <c r="G8" i="1"/>
  <c r="H7" i="1" l="1"/>
  <c r="H8" i="1" l="1"/>
  <c r="H9" i="1" l="1"/>
  <c r="H10" i="1" l="1"/>
  <c r="H11" i="1" l="1"/>
  <c r="H12" i="1" l="1"/>
  <c r="H13" i="1" l="1"/>
  <c r="H14" i="1" l="1"/>
  <c r="H15" i="1" l="1"/>
  <c r="H16" i="1" l="1"/>
  <c r="H17" i="1" l="1"/>
  <c r="H18" i="1" l="1"/>
  <c r="H19" i="1" l="1"/>
  <c r="H20" i="1" l="1"/>
  <c r="H21" i="1" l="1"/>
  <c r="H22" i="1" l="1"/>
  <c r="H23" i="1" l="1"/>
  <c r="H24" i="1" l="1"/>
  <c r="H25" i="1" l="1"/>
  <c r="H26" i="1" l="1"/>
  <c r="H27" i="1" l="1"/>
  <c r="H28" i="1" l="1"/>
  <c r="H29" i="1" l="1"/>
  <c r="H30" i="1" l="1"/>
  <c r="H31" i="1" l="1"/>
  <c r="H32" i="1" l="1"/>
  <c r="H33" i="1" l="1"/>
  <c r="H34" i="1" l="1"/>
  <c r="H35" i="1" l="1"/>
  <c r="H36" i="1" l="1"/>
  <c r="H37" i="1" l="1"/>
  <c r="H38" i="1" l="1"/>
  <c r="H39" i="1"/>
  <c r="H40" i="1" l="1"/>
  <c r="H41" i="1" l="1"/>
  <c r="H42" i="1" l="1"/>
  <c r="H43" i="1" l="1"/>
  <c r="H44" i="1" l="1"/>
  <c r="H45" i="1" l="1"/>
  <c r="H46" i="1" l="1"/>
  <c r="H47" i="1" l="1"/>
  <c r="H48" i="1" l="1"/>
  <c r="H49" i="1" l="1"/>
  <c r="H50" i="1" l="1"/>
  <c r="H51" i="1" l="1"/>
  <c r="H52" i="1" l="1"/>
  <c r="H53" i="1" l="1"/>
  <c r="H54" i="1" l="1"/>
  <c r="H55" i="1" l="1"/>
  <c r="H56" i="1" l="1"/>
  <c r="H57" i="1" l="1"/>
  <c r="H58" i="1" l="1"/>
  <c r="H59" i="1" l="1"/>
  <c r="H60" i="1" l="1"/>
  <c r="H61" i="1" l="1"/>
  <c r="H62" i="1" l="1"/>
  <c r="H63" i="1" l="1"/>
  <c r="H64" i="1" l="1"/>
  <c r="H65" i="1" l="1"/>
  <c r="H66" i="1" l="1"/>
  <c r="H67" i="1" l="1"/>
  <c r="H68" i="1" l="1"/>
  <c r="H69" i="1" l="1"/>
  <c r="H70" i="1" l="1"/>
  <c r="H71" i="1" l="1"/>
  <c r="H72" i="1" l="1"/>
  <c r="H73" i="1" l="1"/>
  <c r="H74" i="1" l="1"/>
  <c r="H75" i="1" l="1"/>
  <c r="H76" i="1" l="1"/>
  <c r="H77" i="1" l="1"/>
  <c r="H78" i="1" l="1"/>
  <c r="H79" i="1" l="1"/>
  <c r="H80" i="1" l="1"/>
  <c r="H81" i="1" l="1"/>
  <c r="H82" i="1" l="1"/>
  <c r="H83" i="1" l="1"/>
  <c r="H84" i="1" l="1"/>
  <c r="H85" i="1" l="1"/>
  <c r="H86" i="1" l="1"/>
  <c r="H87" i="1" l="1"/>
  <c r="H88" i="1" l="1"/>
  <c r="H89" i="1" l="1"/>
  <c r="H90" i="1" l="1"/>
  <c r="H91" i="1" l="1"/>
  <c r="H92" i="1" l="1"/>
  <c r="H93" i="1" l="1"/>
  <c r="H94" i="1" l="1"/>
  <c r="H95" i="1" l="1"/>
  <c r="H96" i="1" l="1"/>
  <c r="H97" i="1" l="1"/>
  <c r="H98" i="1" l="1"/>
  <c r="H99" i="1" l="1"/>
  <c r="H100" i="1" l="1"/>
  <c r="H101" i="1" l="1"/>
  <c r="H102" i="1" l="1"/>
  <c r="H103" i="1" l="1"/>
  <c r="H104" i="1" l="1"/>
  <c r="H105" i="1" l="1"/>
  <c r="H106" i="1" l="1"/>
  <c r="H107" i="1" l="1"/>
  <c r="H108" i="1" l="1"/>
  <c r="H109" i="1" l="1"/>
  <c r="H110" i="1" l="1"/>
  <c r="H111" i="1" l="1"/>
  <c r="H112" i="1" l="1"/>
  <c r="H113" i="1" l="1"/>
  <c r="H114" i="1" l="1"/>
  <c r="H115" i="1" l="1"/>
  <c r="H116" i="1" l="1"/>
  <c r="H117" i="1" l="1"/>
  <c r="H118" i="1" l="1"/>
  <c r="H119" i="1" l="1"/>
  <c r="H120" i="1" l="1"/>
  <c r="H121" i="1" l="1"/>
  <c r="H122" i="1" l="1"/>
  <c r="H123" i="1" l="1"/>
  <c r="H124" i="1" l="1"/>
  <c r="H125" i="1" l="1"/>
  <c r="H126" i="1" l="1"/>
  <c r="H127" i="1" l="1"/>
  <c r="H128" i="1" l="1"/>
  <c r="H129" i="1" l="1"/>
  <c r="H130" i="1" l="1"/>
  <c r="H131" i="1" l="1"/>
  <c r="H132" i="1" l="1"/>
  <c r="H133" i="1" l="1"/>
  <c r="H134" i="1" l="1"/>
  <c r="H135" i="1" l="1"/>
  <c r="H136" i="1" l="1"/>
  <c r="H137" i="1" l="1"/>
  <c r="H138" i="1" l="1"/>
  <c r="H139" i="1" l="1"/>
  <c r="H140" i="1" l="1"/>
  <c r="H141" i="1" l="1"/>
  <c r="H142" i="1" l="1"/>
  <c r="H143" i="1" l="1"/>
  <c r="H144" i="1" l="1"/>
  <c r="H145" i="1" l="1"/>
  <c r="H146" i="1" l="1"/>
  <c r="H147" i="1" l="1"/>
  <c r="H148" i="1" l="1"/>
  <c r="H149" i="1" l="1"/>
  <c r="H150" i="1" l="1"/>
  <c r="H151" i="1" l="1"/>
  <c r="H152" i="1" l="1"/>
  <c r="H153" i="1" l="1"/>
  <c r="H154" i="1" l="1"/>
  <c r="H155" i="1" l="1"/>
  <c r="H156" i="1" l="1"/>
  <c r="H157" i="1" l="1"/>
  <c r="H158" i="1" l="1"/>
  <c r="H159" i="1" l="1"/>
  <c r="H160" i="1" l="1"/>
  <c r="H161" i="1" l="1"/>
  <c r="H162" i="1" l="1"/>
  <c r="H163" i="1" l="1"/>
  <c r="H164" i="1" l="1"/>
  <c r="H165" i="1" l="1"/>
  <c r="H166" i="1" l="1"/>
  <c r="H167" i="1" l="1"/>
  <c r="H168" i="1" l="1"/>
  <c r="H169" i="1" l="1"/>
  <c r="H170" i="1" l="1"/>
  <c r="H171" i="1" l="1"/>
  <c r="H172" i="1" l="1"/>
  <c r="H173" i="1" l="1"/>
  <c r="H174" i="1" l="1"/>
  <c r="H175" i="1" l="1"/>
  <c r="H176" i="1" l="1"/>
  <c r="H177" i="1" l="1"/>
  <c r="H178" i="1" l="1"/>
  <c r="H179" i="1" l="1"/>
  <c r="H180" i="1" l="1"/>
  <c r="H181" i="1" l="1"/>
  <c r="H182" i="1" l="1"/>
  <c r="H183" i="1" l="1"/>
  <c r="H184" i="1" l="1"/>
  <c r="H185" i="1" l="1"/>
  <c r="H186" i="1" l="1"/>
  <c r="H187" i="1" l="1"/>
  <c r="H188" i="1" l="1"/>
  <c r="H189" i="1" l="1"/>
  <c r="H190" i="1" l="1"/>
  <c r="H191" i="1" l="1"/>
  <c r="H192" i="1" l="1"/>
  <c r="H193" i="1" l="1"/>
  <c r="H194" i="1" l="1"/>
  <c r="H195" i="1" l="1"/>
  <c r="H196" i="1" l="1"/>
  <c r="H197" i="1" l="1"/>
  <c r="H198" i="1" l="1"/>
  <c r="H199" i="1" l="1"/>
  <c r="H200" i="1" l="1"/>
  <c r="H201" i="1" l="1"/>
  <c r="H202" i="1" l="1"/>
  <c r="H203" i="1" l="1"/>
  <c r="H204" i="1" l="1"/>
  <c r="H205" i="1" l="1"/>
  <c r="H206" i="1" l="1"/>
  <c r="H207" i="1" l="1"/>
  <c r="H208" i="1" l="1"/>
  <c r="H209" i="1" l="1"/>
  <c r="H210" i="1" l="1"/>
  <c r="H211" i="1" l="1"/>
  <c r="H212" i="1" l="1"/>
  <c r="H213" i="1" l="1"/>
  <c r="H214" i="1" l="1"/>
  <c r="H215" i="1" l="1"/>
  <c r="H216" i="1" l="1"/>
  <c r="H217" i="1" l="1"/>
  <c r="H218" i="1" l="1"/>
  <c r="H219" i="1" l="1"/>
  <c r="H220" i="1" l="1"/>
  <c r="H221" i="1" l="1"/>
  <c r="H222" i="1" l="1"/>
  <c r="H223" i="1" l="1"/>
  <c r="H224" i="1" l="1"/>
  <c r="H225" i="1" l="1"/>
  <c r="H226" i="1" l="1"/>
  <c r="H227" i="1" l="1"/>
  <c r="H228" i="1" l="1"/>
  <c r="H229" i="1" l="1"/>
  <c r="H230" i="1" l="1"/>
  <c r="H231" i="1" l="1"/>
  <c r="H232" i="1" l="1"/>
  <c r="H233" i="1" l="1"/>
  <c r="H234" i="1" l="1"/>
  <c r="H235" i="1" l="1"/>
  <c r="H236" i="1" l="1"/>
  <c r="H237" i="1" l="1"/>
  <c r="H238" i="1" l="1"/>
  <c r="H239" i="1" l="1"/>
  <c r="H240" i="1" l="1"/>
  <c r="H241" i="1" l="1"/>
  <c r="H242" i="1" l="1"/>
  <c r="H243" i="1" l="1"/>
  <c r="H244" i="1" l="1"/>
  <c r="H245" i="1" l="1"/>
  <c r="H246" i="1" l="1"/>
  <c r="H247" i="1" l="1"/>
  <c r="H248" i="1" l="1"/>
  <c r="H249" i="1" l="1"/>
  <c r="H250" i="1" l="1"/>
  <c r="H251" i="1" l="1"/>
  <c r="H252" i="1" l="1"/>
  <c r="H253" i="1" l="1"/>
  <c r="H254" i="1" l="1"/>
  <c r="H255" i="1" l="1"/>
  <c r="H256" i="1" l="1"/>
  <c r="H257" i="1" l="1"/>
  <c r="H258" i="1" l="1"/>
  <c r="H259" i="1" l="1"/>
  <c r="H260" i="1" l="1"/>
  <c r="H261" i="1" l="1"/>
  <c r="H262" i="1" l="1"/>
  <c r="H263" i="1" l="1"/>
  <c r="H264" i="1" l="1"/>
  <c r="H265" i="1" l="1"/>
  <c r="H266" i="1" l="1"/>
  <c r="H267" i="1" l="1"/>
  <c r="H268" i="1" l="1"/>
  <c r="H269" i="1" l="1"/>
  <c r="H270" i="1" l="1"/>
  <c r="H271" i="1" l="1"/>
  <c r="H272" i="1" l="1"/>
  <c r="H273" i="1" l="1"/>
  <c r="H274" i="1" l="1"/>
  <c r="H275" i="1" l="1"/>
  <c r="H276" i="1" l="1"/>
  <c r="H277" i="1" l="1"/>
  <c r="H278" i="1" l="1"/>
  <c r="H279" i="1" l="1"/>
  <c r="H280" i="1" l="1"/>
  <c r="H281" i="1" l="1"/>
  <c r="H282" i="1" l="1"/>
  <c r="H283" i="1" l="1"/>
  <c r="H284" i="1" l="1"/>
  <c r="H285" i="1" l="1"/>
  <c r="H286" i="1" l="1"/>
  <c r="H287" i="1" l="1"/>
  <c r="H288" i="1" l="1"/>
  <c r="H289" i="1" l="1"/>
  <c r="H290" i="1" l="1"/>
  <c r="H291" i="1" l="1"/>
  <c r="H292" i="1"/>
  <c r="H293" i="1" l="1"/>
  <c r="H294" i="1" l="1"/>
  <c r="H295" i="1" l="1"/>
  <c r="H296" i="1" l="1"/>
  <c r="H297" i="1" l="1"/>
  <c r="H298" i="1" l="1"/>
  <c r="H299" i="1" l="1"/>
  <c r="H300" i="1" l="1"/>
  <c r="H301" i="1" l="1"/>
  <c r="H302" i="1" l="1"/>
  <c r="H303" i="1" l="1"/>
  <c r="H304" i="1" l="1"/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5" i="1"/>
  <c r="I204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J2" i="1" l="1"/>
  <c r="J10" i="1" s="1"/>
  <c r="J45" i="1" l="1"/>
  <c r="J149" i="1"/>
  <c r="J280" i="1"/>
  <c r="J294" i="1"/>
  <c r="J263" i="1"/>
  <c r="J284" i="1"/>
  <c r="J141" i="1"/>
  <c r="J29" i="1"/>
  <c r="J74" i="1"/>
  <c r="J82" i="1"/>
  <c r="J65" i="1"/>
  <c r="J7" i="1"/>
  <c r="J300" i="1"/>
  <c r="J89" i="1"/>
  <c r="J146" i="1"/>
  <c r="J69" i="1"/>
  <c r="J197" i="1"/>
  <c r="J102" i="1"/>
  <c r="J71" i="1"/>
  <c r="J64" i="1"/>
  <c r="J153" i="1"/>
  <c r="J242" i="1"/>
  <c r="J276" i="1"/>
  <c r="J61" i="1"/>
  <c r="J77" i="1"/>
  <c r="J204" i="1"/>
  <c r="J110" i="1"/>
  <c r="J103" i="1"/>
  <c r="J88" i="1"/>
  <c r="J161" i="1"/>
  <c r="J266" i="1"/>
  <c r="J14" i="1"/>
  <c r="J157" i="1"/>
  <c r="J109" i="1"/>
  <c r="J174" i="1"/>
  <c r="J152" i="1"/>
  <c r="J117" i="1"/>
  <c r="J206" i="1"/>
  <c r="J191" i="1"/>
  <c r="J160" i="1"/>
  <c r="J257" i="1"/>
  <c r="J75" i="1"/>
  <c r="J304" i="1"/>
  <c r="J38" i="1"/>
  <c r="J237" i="1"/>
  <c r="J167" i="1"/>
  <c r="J225" i="1"/>
  <c r="J5" i="1"/>
  <c r="J269" i="1"/>
  <c r="J21" i="1"/>
  <c r="J125" i="1"/>
  <c r="J301" i="1"/>
  <c r="J270" i="1"/>
  <c r="J255" i="1"/>
  <c r="J248" i="1"/>
  <c r="J116" i="1"/>
  <c r="J107" i="1"/>
  <c r="J46" i="1"/>
  <c r="J230" i="1"/>
  <c r="J39" i="1"/>
  <c r="J199" i="1"/>
  <c r="J24" i="1"/>
  <c r="J192" i="1"/>
  <c r="J97" i="1"/>
  <c r="J281" i="1"/>
  <c r="J114" i="1"/>
  <c r="J274" i="1"/>
  <c r="J139" i="1"/>
  <c r="J53" i="1"/>
  <c r="J133" i="1"/>
  <c r="J261" i="1"/>
  <c r="J78" i="1"/>
  <c r="J238" i="1"/>
  <c r="J63" i="1"/>
  <c r="J231" i="1"/>
  <c r="J32" i="1"/>
  <c r="J216" i="1"/>
  <c r="J129" i="1"/>
  <c r="J289" i="1"/>
  <c r="J138" i="1"/>
  <c r="J28" i="1"/>
  <c r="J171" i="1"/>
  <c r="J203" i="1"/>
  <c r="J260" i="1"/>
  <c r="J178" i="1"/>
  <c r="J148" i="1"/>
  <c r="J235" i="1"/>
  <c r="J142" i="1"/>
  <c r="J302" i="1"/>
  <c r="J127" i="1"/>
  <c r="J295" i="1"/>
  <c r="J96" i="1"/>
  <c r="J25" i="1"/>
  <c r="J193" i="1"/>
  <c r="J18" i="1"/>
  <c r="J202" i="1"/>
  <c r="J11" i="1"/>
  <c r="J267" i="1"/>
  <c r="J13" i="1"/>
  <c r="J85" i="1"/>
  <c r="J173" i="1"/>
  <c r="J92" i="1"/>
  <c r="J166" i="1"/>
  <c r="J100" i="1"/>
  <c r="J135" i="1"/>
  <c r="J272" i="1"/>
  <c r="J128" i="1"/>
  <c r="J33" i="1"/>
  <c r="J217" i="1"/>
  <c r="J50" i="1"/>
  <c r="J210" i="1"/>
  <c r="J43" i="1"/>
  <c r="J299" i="1"/>
  <c r="J93" i="1"/>
  <c r="J221" i="1"/>
  <c r="J37" i="1"/>
  <c r="J101" i="1"/>
  <c r="J165" i="1"/>
  <c r="J229" i="1"/>
  <c r="J293" i="1"/>
  <c r="J6" i="1"/>
  <c r="J70" i="1"/>
  <c r="J134" i="1"/>
  <c r="J198" i="1"/>
  <c r="J262" i="1"/>
  <c r="J296" i="1"/>
  <c r="J31" i="1"/>
  <c r="J95" i="1"/>
  <c r="J159" i="1"/>
  <c r="J223" i="1"/>
  <c r="J287" i="1"/>
  <c r="J244" i="1"/>
  <c r="J56" i="1"/>
  <c r="J120" i="1"/>
  <c r="J184" i="1"/>
  <c r="J212" i="1"/>
  <c r="J57" i="1"/>
  <c r="J121" i="1"/>
  <c r="J185" i="1"/>
  <c r="J249" i="1"/>
  <c r="J60" i="1"/>
  <c r="J42" i="1"/>
  <c r="J106" i="1"/>
  <c r="J170" i="1"/>
  <c r="J234" i="1"/>
  <c r="J298" i="1"/>
  <c r="J292" i="1"/>
  <c r="J67" i="1"/>
  <c r="J131" i="1"/>
  <c r="J195" i="1"/>
  <c r="J259" i="1"/>
  <c r="J44" i="1"/>
  <c r="J52" i="1"/>
  <c r="J181" i="1"/>
  <c r="J245" i="1"/>
  <c r="J232" i="1"/>
  <c r="J22" i="1"/>
  <c r="J86" i="1"/>
  <c r="J150" i="1"/>
  <c r="J214" i="1"/>
  <c r="J278" i="1"/>
  <c r="J164" i="1"/>
  <c r="J47" i="1"/>
  <c r="J111" i="1"/>
  <c r="J175" i="1"/>
  <c r="J239" i="1"/>
  <c r="J303" i="1"/>
  <c r="J8" i="1"/>
  <c r="J72" i="1"/>
  <c r="J136" i="1"/>
  <c r="J200" i="1"/>
  <c r="J9" i="1"/>
  <c r="J73" i="1"/>
  <c r="J137" i="1"/>
  <c r="J201" i="1"/>
  <c r="J265" i="1"/>
  <c r="J156" i="1"/>
  <c r="J58" i="1"/>
  <c r="J122" i="1"/>
  <c r="J186" i="1"/>
  <c r="J250" i="1"/>
  <c r="J68" i="1"/>
  <c r="J19" i="1"/>
  <c r="J83" i="1"/>
  <c r="J147" i="1"/>
  <c r="J211" i="1"/>
  <c r="J275" i="1"/>
  <c r="J76" i="1"/>
  <c r="J189" i="1"/>
  <c r="J253" i="1"/>
  <c r="J256" i="1"/>
  <c r="J30" i="1"/>
  <c r="J94" i="1"/>
  <c r="J158" i="1"/>
  <c r="J222" i="1"/>
  <c r="J286" i="1"/>
  <c r="J220" i="1"/>
  <c r="J55" i="1"/>
  <c r="J119" i="1"/>
  <c r="J183" i="1"/>
  <c r="J247" i="1"/>
  <c r="J240" i="1"/>
  <c r="J16" i="1"/>
  <c r="J80" i="1"/>
  <c r="J144" i="1"/>
  <c r="J208" i="1"/>
  <c r="J17" i="1"/>
  <c r="J81" i="1"/>
  <c r="J145" i="1"/>
  <c r="J209" i="1"/>
  <c r="J273" i="1"/>
  <c r="J205" i="1"/>
  <c r="J66" i="1"/>
  <c r="J130" i="1"/>
  <c r="J194" i="1"/>
  <c r="J258" i="1"/>
  <c r="J124" i="1"/>
  <c r="J27" i="1"/>
  <c r="J91" i="1"/>
  <c r="J155" i="1"/>
  <c r="J219" i="1"/>
  <c r="J283" i="1"/>
  <c r="J108" i="1"/>
  <c r="J35" i="1"/>
  <c r="J99" i="1"/>
  <c r="J163" i="1"/>
  <c r="J227" i="1"/>
  <c r="J291" i="1"/>
  <c r="J140" i="1"/>
  <c r="J188" i="1"/>
  <c r="J213" i="1"/>
  <c r="J277" i="1"/>
  <c r="J172" i="1"/>
  <c r="J54" i="1"/>
  <c r="J118" i="1"/>
  <c r="J182" i="1"/>
  <c r="J246" i="1"/>
  <c r="J224" i="1"/>
  <c r="J15" i="1"/>
  <c r="J79" i="1"/>
  <c r="J143" i="1"/>
  <c r="J207" i="1"/>
  <c r="J271" i="1"/>
  <c r="J84" i="1"/>
  <c r="J40" i="1"/>
  <c r="J104" i="1"/>
  <c r="J168" i="1"/>
  <c r="J288" i="1"/>
  <c r="J41" i="1"/>
  <c r="J105" i="1"/>
  <c r="J169" i="1"/>
  <c r="J233" i="1"/>
  <c r="J297" i="1"/>
  <c r="J26" i="1"/>
  <c r="J90" i="1"/>
  <c r="J154" i="1"/>
  <c r="J218" i="1"/>
  <c r="J282" i="1"/>
  <c r="J196" i="1"/>
  <c r="J51" i="1"/>
  <c r="J115" i="1"/>
  <c r="J179" i="1"/>
  <c r="J243" i="1"/>
  <c r="J12" i="1"/>
  <c r="J228" i="1"/>
  <c r="J285" i="1"/>
  <c r="J252" i="1"/>
  <c r="J62" i="1"/>
  <c r="J126" i="1"/>
  <c r="J190" i="1"/>
  <c r="J254" i="1"/>
  <c r="J264" i="1"/>
  <c r="J23" i="1"/>
  <c r="J87" i="1"/>
  <c r="J151" i="1"/>
  <c r="J215" i="1"/>
  <c r="J279" i="1"/>
  <c r="J180" i="1"/>
  <c r="J48" i="1"/>
  <c r="J112" i="1"/>
  <c r="J176" i="1"/>
  <c r="J132" i="1"/>
  <c r="J49" i="1"/>
  <c r="J113" i="1"/>
  <c r="J177" i="1"/>
  <c r="J241" i="1"/>
  <c r="J20" i="1"/>
  <c r="J34" i="1"/>
  <c r="J98" i="1"/>
  <c r="J162" i="1"/>
  <c r="J226" i="1"/>
  <c r="J290" i="1"/>
  <c r="J236" i="1"/>
  <c r="J59" i="1"/>
  <c r="J123" i="1"/>
  <c r="J187" i="1"/>
  <c r="J251" i="1"/>
  <c r="J36" i="1"/>
  <c r="J268" i="1"/>
</calcChain>
</file>

<file path=xl/sharedStrings.xml><?xml version="1.0" encoding="utf-8"?>
<sst xmlns="http://schemas.openxmlformats.org/spreadsheetml/2006/main" count="13" uniqueCount="13">
  <si>
    <t>날짜</t>
    <phoneticPr fontId="1" type="noConversion"/>
  </si>
  <si>
    <t>수익률</t>
    <phoneticPr fontId="1" type="noConversion"/>
  </si>
  <si>
    <t>주가</t>
    <phoneticPr fontId="1" type="noConversion"/>
  </si>
  <si>
    <t>Spread</t>
    <phoneticPr fontId="1" type="noConversion"/>
  </si>
  <si>
    <t>수익률</t>
    <phoneticPr fontId="1" type="noConversion"/>
  </si>
  <si>
    <t>합성</t>
    <phoneticPr fontId="1" type="noConversion"/>
  </si>
  <si>
    <t>균형점</t>
    <phoneticPr fontId="1" type="noConversion"/>
  </si>
  <si>
    <t>스프레드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</si>
  <si>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</si>
  <si>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</si>
  <si>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</si>
  <si>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Beta</t>
    <phoneticPr fontId="1" type="noConversion"/>
  </si>
  <si>
    <t>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</si>
</sst>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0%"/>
    <numFmt numFmtId="177" formatCode="0_ "/>
    <numFmt numFmtId="179" formatCode="#,##0;\-#,##0;0"/>
    <numFmt numFmtId="181" formatCode="0.000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22" fontId="0" fillId="0" borderId="0" xfId="0" applyNumberForma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9" fontId="0" fillId="0" borderId="0" xfId="0" applyNumberFormat="1" applyAlignment="1">
      <alignment horizontal="right" vertical="center"/>
    </xf>
    <xf numFmtId="0" fontId="0" fillId="3" borderId="0" xfId="0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181" fontId="0" fillId="0" borderId="0" xfId="0" applyNumberFormat="1">
      <alignment vertical="center"/>
    </xf>
    <xf numFmtId="179" fontId="0" fillId="4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left" vertical="center"/>
    </xf>
    <xf numFmtId="14" fontId="0" fillId="4" borderId="0" xfId="0" applyNumberFormat="1" applyFill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2" fillId="5" borderId="0" xfId="0" applyFont="1" applyFill="1" applyAlignment="1">
      <alignment horizontal="right" vertical="center"/>
    </xf>
    <xf numFmtId="0" fontId="0" fillId="5" borderId="0" xfId="0" applyFill="1">
      <alignment vertical="center"/>
    </xf>
    <xf numFmtId="181" fontId="0" fillId="5" borderId="0" xfId="0" applyNumberForma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chemeClr val="tx1"/>
              </a:solidFill>
            </a:ln>
          </c:spPr>
          <c:marker>
            <c:spPr>
              <a:ln w="12700">
                <a:solidFill>
                  <a:schemeClr val="tx1"/>
                </a:solidFill>
              </a:ln>
            </c:spPr>
          </c:marker>
          <c:val>
            <c:numRef>
              <c:f>Sheet1!$J$5:$J$304</c:f>
              <c:numCache>
                <c:formatCode>0.0000_ </c:formatCode>
                <c:ptCount val="300"/>
                <c:pt idx="0">
                  <c:v>-9.7281857154176699E-3</c:v>
                </c:pt>
                <c:pt idx="1">
                  <c:v>-3.6368049670487679E-4</c:v>
                </c:pt>
                <c:pt idx="2">
                  <c:v>-2.5694608537443209E-3</c:v>
                </c:pt>
                <c:pt idx="3">
                  <c:v>-6.122566173770938E-3</c:v>
                </c:pt>
                <c:pt idx="4">
                  <c:v>-1.3638426123112612E-2</c:v>
                </c:pt>
                <c:pt idx="5">
                  <c:v>-1.507628602375144E-2</c:v>
                </c:pt>
                <c:pt idx="6">
                  <c:v>-2.8000371248753542E-2</c:v>
                </c:pt>
                <c:pt idx="7">
                  <c:v>-1.4417384889143126E-2</c:v>
                </c:pt>
                <c:pt idx="8">
                  <c:v>-3.0093192633968702E-2</c:v>
                </c:pt>
                <c:pt idx="9">
                  <c:v>-2.4331126360220612E-2</c:v>
                </c:pt>
                <c:pt idx="10">
                  <c:v>-3.8908990230416496E-2</c:v>
                </c:pt>
                <c:pt idx="11">
                  <c:v>-2.2614572082702455E-2</c:v>
                </c:pt>
                <c:pt idx="12">
                  <c:v>-8.9412047678494311E-3</c:v>
                </c:pt>
                <c:pt idx="13">
                  <c:v>-5.1088185207430747E-3</c:v>
                </c:pt>
                <c:pt idx="14">
                  <c:v>3.9704711797585723E-3</c:v>
                </c:pt>
                <c:pt idx="15">
                  <c:v>-1.1499566985112342E-2</c:v>
                </c:pt>
                <c:pt idx="16">
                  <c:v>1.9534482036660972E-2</c:v>
                </c:pt>
                <c:pt idx="17">
                  <c:v>2.1950067625212011E-2</c:v>
                </c:pt>
                <c:pt idx="18">
                  <c:v>2.1621290173972962E-2</c:v>
                </c:pt>
                <c:pt idx="19">
                  <c:v>1.9842122523934247E-2</c:v>
                </c:pt>
                <c:pt idx="20">
                  <c:v>2.7391166664244349E-2</c:v>
                </c:pt>
                <c:pt idx="21">
                  <c:v>3.2911227664502274E-2</c:v>
                </c:pt>
                <c:pt idx="22">
                  <c:v>1.8828904406223312E-2</c:v>
                </c:pt>
                <c:pt idx="23">
                  <c:v>-1.2149090171491572E-3</c:v>
                </c:pt>
                <c:pt idx="24">
                  <c:v>-1.0160929800801188E-2</c:v>
                </c:pt>
                <c:pt idx="25">
                  <c:v>-2.609332548510368E-2</c:v>
                </c:pt>
                <c:pt idx="26">
                  <c:v>-4.6947397090557619E-2</c:v>
                </c:pt>
                <c:pt idx="27">
                  <c:v>-2.5059269983149779E-2</c:v>
                </c:pt>
                <c:pt idx="28">
                  <c:v>-3.0236188162720001E-2</c:v>
                </c:pt>
                <c:pt idx="29">
                  <c:v>-3.5087225295257429E-2</c:v>
                </c:pt>
                <c:pt idx="30">
                  <c:v>-3.566748734805758E-2</c:v>
                </c:pt>
                <c:pt idx="31">
                  <c:v>-1.857435922913675E-2</c:v>
                </c:pt>
                <c:pt idx="32">
                  <c:v>-1.8188417409433999E-2</c:v>
                </c:pt>
                <c:pt idx="33">
                  <c:v>-2.0547597760733893E-4</c:v>
                </c:pt>
                <c:pt idx="34">
                  <c:v>7.9836512000279747E-3</c:v>
                </c:pt>
                <c:pt idx="35">
                  <c:v>4.8315268053058524E-3</c:v>
                </c:pt>
                <c:pt idx="36">
                  <c:v>3.1177982154776185E-2</c:v>
                </c:pt>
                <c:pt idx="37">
                  <c:v>2.5394424481774092E-2</c:v>
                </c:pt>
                <c:pt idx="38">
                  <c:v>8.4299548068016428E-3</c:v>
                </c:pt>
                <c:pt idx="39">
                  <c:v>4.1459360473362405E-2</c:v>
                </c:pt>
                <c:pt idx="40">
                  <c:v>2.8024709524621993E-2</c:v>
                </c:pt>
                <c:pt idx="41">
                  <c:v>1.9041019753984312E-2</c:v>
                </c:pt>
                <c:pt idx="42">
                  <c:v>1.541196919688792E-2</c:v>
                </c:pt>
                <c:pt idx="43">
                  <c:v>1.2014852885703586E-2</c:v>
                </c:pt>
                <c:pt idx="44">
                  <c:v>2.3188459388620242E-2</c:v>
                </c:pt>
                <c:pt idx="45">
                  <c:v>1.2802601937484948E-2</c:v>
                </c:pt>
                <c:pt idx="46">
                  <c:v>1.3238291301270078E-2</c:v>
                </c:pt>
                <c:pt idx="47">
                  <c:v>2.3152760381497384E-2</c:v>
                </c:pt>
                <c:pt idx="48">
                  <c:v>2.0460122240578027E-2</c:v>
                </c:pt>
                <c:pt idx="49">
                  <c:v>4.5660662393026907E-2</c:v>
                </c:pt>
                <c:pt idx="50">
                  <c:v>5.8459832805853207E-2</c:v>
                </c:pt>
                <c:pt idx="51">
                  <c:v>5.1767059153820849E-2</c:v>
                </c:pt>
                <c:pt idx="52">
                  <c:v>1.8094968181805893E-2</c:v>
                </c:pt>
                <c:pt idx="53">
                  <c:v>4.2821452157995932E-2</c:v>
                </c:pt>
                <c:pt idx="54">
                  <c:v>-1.0319614823553369E-2</c:v>
                </c:pt>
                <c:pt idx="55">
                  <c:v>-3.2266232329359656E-2</c:v>
                </c:pt>
                <c:pt idx="56">
                  <c:v>-6.9373792508284016E-2</c:v>
                </c:pt>
                <c:pt idx="57">
                  <c:v>-3.5749108123888096E-2</c:v>
                </c:pt>
                <c:pt idx="58">
                  <c:v>-5.2335357616730693E-2</c:v>
                </c:pt>
                <c:pt idx="59">
                  <c:v>-2.7770025539640475E-2</c:v>
                </c:pt>
                <c:pt idx="60">
                  <c:v>-5.8699548502270549E-2</c:v>
                </c:pt>
                <c:pt idx="61">
                  <c:v>-6.3001972017716401E-2</c:v>
                </c:pt>
                <c:pt idx="62">
                  <c:v>-6.7070397894799516E-2</c:v>
                </c:pt>
                <c:pt idx="63">
                  <c:v>-6.2506994328570986E-2</c:v>
                </c:pt>
                <c:pt idx="64">
                  <c:v>-7.5056058850681229E-2</c:v>
                </c:pt>
                <c:pt idx="65">
                  <c:v>-9.7393217891554418E-2</c:v>
                </c:pt>
                <c:pt idx="66">
                  <c:v>-9.0054312513168089E-2</c:v>
                </c:pt>
                <c:pt idx="67">
                  <c:v>-7.5872448191577124E-2</c:v>
                </c:pt>
                <c:pt idx="68">
                  <c:v>-4.3187222637568912E-2</c:v>
                </c:pt>
                <c:pt idx="69">
                  <c:v>-4.8885489741741228E-2</c:v>
                </c:pt>
                <c:pt idx="70">
                  <c:v>-5.7170876353366484E-2</c:v>
                </c:pt>
                <c:pt idx="71">
                  <c:v>-5.9940269608983687E-2</c:v>
                </c:pt>
                <c:pt idx="72">
                  <c:v>-5.9463884129116185E-2</c:v>
                </c:pt>
                <c:pt idx="73">
                  <c:v>-5.4967586051829276E-2</c:v>
                </c:pt>
                <c:pt idx="74">
                  <c:v>-1.1037048869142474E-3</c:v>
                </c:pt>
                <c:pt idx="75">
                  <c:v>5.318135035057292E-3</c:v>
                </c:pt>
                <c:pt idx="76">
                  <c:v>-5.2349239912041767E-4</c:v>
                </c:pt>
                <c:pt idx="77">
                  <c:v>2.1602028266722861E-3</c:v>
                </c:pt>
                <c:pt idx="78">
                  <c:v>-1.4594447243994058E-2</c:v>
                </c:pt>
                <c:pt idx="79">
                  <c:v>3.3009087809108273E-3</c:v>
                </c:pt>
                <c:pt idx="80">
                  <c:v>2.9190858510657502E-2</c:v>
                </c:pt>
                <c:pt idx="81">
                  <c:v>5.7847184120395578E-2</c:v>
                </c:pt>
                <c:pt idx="82">
                  <c:v>4.0870345448209999E-2</c:v>
                </c:pt>
                <c:pt idx="83">
                  <c:v>3.8436771883062715E-2</c:v>
                </c:pt>
                <c:pt idx="84">
                  <c:v>2.4888973618684584E-2</c:v>
                </c:pt>
                <c:pt idx="85">
                  <c:v>2.9701471043841021E-2</c:v>
                </c:pt>
                <c:pt idx="86">
                  <c:v>3.7192652539223214E-2</c:v>
                </c:pt>
                <c:pt idx="87">
                  <c:v>5.8583344870640541E-2</c:v>
                </c:pt>
                <c:pt idx="88">
                  <c:v>5.075620458154928E-2</c:v>
                </c:pt>
                <c:pt idx="89">
                  <c:v>6.7502298718760567E-2</c:v>
                </c:pt>
                <c:pt idx="90">
                  <c:v>7.172847777985103E-2</c:v>
                </c:pt>
                <c:pt idx="91">
                  <c:v>3.4396131545088249E-2</c:v>
                </c:pt>
                <c:pt idx="92">
                  <c:v>3.9072795953452921E-2</c:v>
                </c:pt>
                <c:pt idx="93">
                  <c:v>4.4768355225742962E-2</c:v>
                </c:pt>
                <c:pt idx="94">
                  <c:v>3.8653583948537129E-2</c:v>
                </c:pt>
                <c:pt idx="95">
                  <c:v>1.9771693848662064E-2</c:v>
                </c:pt>
                <c:pt idx="96">
                  <c:v>-6.0001525407682443E-3</c:v>
                </c:pt>
                <c:pt idx="97">
                  <c:v>2.1957516705256364E-2</c:v>
                </c:pt>
                <c:pt idx="98">
                  <c:v>2.6011010392934519E-2</c:v>
                </c:pt>
                <c:pt idx="99">
                  <c:v>2.6784868131648931E-2</c:v>
                </c:pt>
                <c:pt idx="100">
                  <c:v>2.5705678888404915E-2</c:v>
                </c:pt>
                <c:pt idx="101">
                  <c:v>4.2467343665874235E-2</c:v>
                </c:pt>
                <c:pt idx="102">
                  <c:v>5.7377709000765886E-2</c:v>
                </c:pt>
                <c:pt idx="103">
                  <c:v>3.44070717929017E-2</c:v>
                </c:pt>
                <c:pt idx="104">
                  <c:v>6.3921482452511835E-2</c:v>
                </c:pt>
                <c:pt idx="105">
                  <c:v>6.7217798675524687E-2</c:v>
                </c:pt>
                <c:pt idx="106">
                  <c:v>0.1135611912855814</c:v>
                </c:pt>
                <c:pt idx="107">
                  <c:v>1.6943369318043633E-2</c:v>
                </c:pt>
                <c:pt idx="108">
                  <c:v>4.1473164040328747E-3</c:v>
                </c:pt>
                <c:pt idx="109">
                  <c:v>-1.8782838094770771E-2</c:v>
                </c:pt>
                <c:pt idx="110">
                  <c:v>8.564586936177232E-3</c:v>
                </c:pt>
                <c:pt idx="111">
                  <c:v>-1.9781889984099355E-2</c:v>
                </c:pt>
                <c:pt idx="112">
                  <c:v>-1.2341686821795594E-2</c:v>
                </c:pt>
                <c:pt idx="113">
                  <c:v>-1.3129168781985445E-2</c:v>
                </c:pt>
                <c:pt idx="114">
                  <c:v>-1.2487759235384477E-2</c:v>
                </c:pt>
                <c:pt idx="115">
                  <c:v>-2.8306244452061424E-2</c:v>
                </c:pt>
                <c:pt idx="116">
                  <c:v>-1.7479645071790006E-2</c:v>
                </c:pt>
                <c:pt idx="117">
                  <c:v>-2.9850033057444936E-2</c:v>
                </c:pt>
                <c:pt idx="118">
                  <c:v>-3.593315856130852E-2</c:v>
                </c:pt>
                <c:pt idx="119">
                  <c:v>-4.2425278738158045E-2</c:v>
                </c:pt>
                <c:pt idx="120">
                  <c:v>-2.9169926507700783E-2</c:v>
                </c:pt>
                <c:pt idx="121">
                  <c:v>-2.9279459238774397E-2</c:v>
                </c:pt>
                <c:pt idx="122">
                  <c:v>-2.9470521256236726E-2</c:v>
                </c:pt>
                <c:pt idx="123">
                  <c:v>-2.2887337594394541E-2</c:v>
                </c:pt>
                <c:pt idx="124">
                  <c:v>-2.6759416354729115E-2</c:v>
                </c:pt>
                <c:pt idx="125">
                  <c:v>-2.9252064055347748E-2</c:v>
                </c:pt>
                <c:pt idx="126">
                  <c:v>-2.488378750389808E-2</c:v>
                </c:pt>
                <c:pt idx="127">
                  <c:v>-1.6143869189566562E-2</c:v>
                </c:pt>
                <c:pt idx="128">
                  <c:v>-2.3378177458403204E-2</c:v>
                </c:pt>
                <c:pt idx="129">
                  <c:v>-4.3834701293006706E-2</c:v>
                </c:pt>
                <c:pt idx="130">
                  <c:v>-4.2265744771210922E-2</c:v>
                </c:pt>
                <c:pt idx="131">
                  <c:v>-2.8507948708743402E-2</c:v>
                </c:pt>
                <c:pt idx="132">
                  <c:v>4.5896506277016691E-3</c:v>
                </c:pt>
                <c:pt idx="133">
                  <c:v>-8.9184613517692135E-3</c:v>
                </c:pt>
                <c:pt idx="134">
                  <c:v>1.2938709666868942E-2</c:v>
                </c:pt>
                <c:pt idx="135">
                  <c:v>5.9789405572208576E-2</c:v>
                </c:pt>
                <c:pt idx="136">
                  <c:v>2.6494842735658164E-2</c:v>
                </c:pt>
                <c:pt idx="137">
                  <c:v>3.7600014503590184E-2</c:v>
                </c:pt>
                <c:pt idx="138">
                  <c:v>3.0039799396543554E-2</c:v>
                </c:pt>
                <c:pt idx="139">
                  <c:v>2.4910128935027753E-2</c:v>
                </c:pt>
                <c:pt idx="140">
                  <c:v>7.1651025360455201E-3</c:v>
                </c:pt>
                <c:pt idx="141">
                  <c:v>1.3297474962349565E-2</c:v>
                </c:pt>
                <c:pt idx="142">
                  <c:v>7.0245503596519931E-3</c:v>
                </c:pt>
                <c:pt idx="143">
                  <c:v>1.5097678057066855E-2</c:v>
                </c:pt>
                <c:pt idx="144">
                  <c:v>2.0352245520759649E-2</c:v>
                </c:pt>
                <c:pt idx="145">
                  <c:v>2.9330911589997566E-2</c:v>
                </c:pt>
                <c:pt idx="146">
                  <c:v>4.0018168488973327E-2</c:v>
                </c:pt>
                <c:pt idx="147">
                  <c:v>4.013390521015614E-2</c:v>
                </c:pt>
                <c:pt idx="148">
                  <c:v>1.7692933787647913E-2</c:v>
                </c:pt>
                <c:pt idx="149">
                  <c:v>1.4295617755066825E-2</c:v>
                </c:pt>
                <c:pt idx="150">
                  <c:v>-3.7572153175791101E-5</c:v>
                </c:pt>
                <c:pt idx="151">
                  <c:v>1.4059414461850661E-2</c:v>
                </c:pt>
                <c:pt idx="152">
                  <c:v>-2.0728111912515779E-3</c:v>
                </c:pt>
                <c:pt idx="153">
                  <c:v>-8.0214218515597402E-3</c:v>
                </c:pt>
                <c:pt idx="154">
                  <c:v>-4.911541191847224E-3</c:v>
                </c:pt>
                <c:pt idx="155">
                  <c:v>-5.8553045491156475E-3</c:v>
                </c:pt>
                <c:pt idx="156">
                  <c:v>2.135379020184569E-3</c:v>
                </c:pt>
                <c:pt idx="157">
                  <c:v>1.9523404025207025E-2</c:v>
                </c:pt>
                <c:pt idx="158">
                  <c:v>3.1454995346880121E-2</c:v>
                </c:pt>
                <c:pt idx="159">
                  <c:v>4.3508409178352192E-2</c:v>
                </c:pt>
                <c:pt idx="160">
                  <c:v>4.258069314688262E-2</c:v>
                </c:pt>
                <c:pt idx="161">
                  <c:v>3.5640117393341608E-2</c:v>
                </c:pt>
                <c:pt idx="162">
                  <c:v>4.3055505613514011E-2</c:v>
                </c:pt>
                <c:pt idx="163">
                  <c:v>4.0067795317417332E-2</c:v>
                </c:pt>
                <c:pt idx="164">
                  <c:v>3.0519847375928943E-2</c:v>
                </c:pt>
                <c:pt idx="165">
                  <c:v>2.6644148881622254E-2</c:v>
                </c:pt>
                <c:pt idx="166">
                  <c:v>2.7733813824606823E-2</c:v>
                </c:pt>
                <c:pt idx="167">
                  <c:v>4.5659466692370199E-2</c:v>
                </c:pt>
                <c:pt idx="168">
                  <c:v>4.3422905771945519E-2</c:v>
                </c:pt>
                <c:pt idx="169">
                  <c:v>4.1160680230681645E-2</c:v>
                </c:pt>
                <c:pt idx="170">
                  <c:v>4.6587861762190652E-2</c:v>
                </c:pt>
                <c:pt idx="171">
                  <c:v>5.2260547528289347E-2</c:v>
                </c:pt>
                <c:pt idx="172">
                  <c:v>4.751063173500425E-2</c:v>
                </c:pt>
                <c:pt idx="173">
                  <c:v>4.0223680558530983E-2</c:v>
                </c:pt>
                <c:pt idx="174">
                  <c:v>4.8888867886476728E-2</c:v>
                </c:pt>
                <c:pt idx="175">
                  <c:v>4.5486485010937994E-2</c:v>
                </c:pt>
                <c:pt idx="176">
                  <c:v>3.7436000876592157E-2</c:v>
                </c:pt>
                <c:pt idx="177">
                  <c:v>4.0020672140270275E-2</c:v>
                </c:pt>
                <c:pt idx="178">
                  <c:v>5.7241524724882975E-2</c:v>
                </c:pt>
                <c:pt idx="179">
                  <c:v>4.6026135215404107E-2</c:v>
                </c:pt>
                <c:pt idx="180">
                  <c:v>5.8620278451884555E-2</c:v>
                </c:pt>
                <c:pt idx="181">
                  <c:v>5.1251168545472847E-2</c:v>
                </c:pt>
                <c:pt idx="182">
                  <c:v>4.4019655794080403E-2</c:v>
                </c:pt>
                <c:pt idx="183">
                  <c:v>3.0554677487802717E-2</c:v>
                </c:pt>
                <c:pt idx="184">
                  <c:v>1.9148455644330209E-2</c:v>
                </c:pt>
                <c:pt idx="185">
                  <c:v>1.2599768387894894E-2</c:v>
                </c:pt>
                <c:pt idx="186">
                  <c:v>1.9919046535169738E-2</c:v>
                </c:pt>
                <c:pt idx="187">
                  <c:v>2.9724961653929238E-2</c:v>
                </c:pt>
                <c:pt idx="188">
                  <c:v>2.1302908981760904E-2</c:v>
                </c:pt>
                <c:pt idx="189">
                  <c:v>2.3728164210570224E-2</c:v>
                </c:pt>
                <c:pt idx="190">
                  <c:v>4.257650018810244E-2</c:v>
                </c:pt>
                <c:pt idx="191">
                  <c:v>5.5028344724980638E-2</c:v>
                </c:pt>
                <c:pt idx="192">
                  <c:v>3.3167762670035739E-2</c:v>
                </c:pt>
                <c:pt idx="193">
                  <c:v>2.7764518431778296E-2</c:v>
                </c:pt>
                <c:pt idx="194">
                  <c:v>1.2686774973768689E-2</c:v>
                </c:pt>
                <c:pt idx="195">
                  <c:v>2.7793294551107461E-2</c:v>
                </c:pt>
                <c:pt idx="196">
                  <c:v>1.8863076976088688E-2</c:v>
                </c:pt>
                <c:pt idx="197">
                  <c:v>3.5399246557014319E-2</c:v>
                </c:pt>
                <c:pt idx="198">
                  <c:v>4.495238054802142E-2</c:v>
                </c:pt>
                <c:pt idx="199">
                  <c:v>2.0310541872891275E-2</c:v>
                </c:pt>
                <c:pt idx="200">
                  <c:v>3.979926418905988E-2</c:v>
                </c:pt>
                <c:pt idx="201">
                  <c:v>4.5951106305575973E-2</c:v>
                </c:pt>
                <c:pt idx="202">
                  <c:v>5.5175953318916893E-2</c:v>
                </c:pt>
                <c:pt idx="203">
                  <c:v>3.143496116485478E-2</c:v>
                </c:pt>
                <c:pt idx="204">
                  <c:v>1.7550472945714102E-2</c:v>
                </c:pt>
                <c:pt idx="205">
                  <c:v>3.2459281817776908E-2</c:v>
                </c:pt>
                <c:pt idx="206">
                  <c:v>2.6081457288142484E-2</c:v>
                </c:pt>
                <c:pt idx="207">
                  <c:v>1.0168959744894845E-2</c:v>
                </c:pt>
                <c:pt idx="208">
                  <c:v>2.5886094283067873E-2</c:v>
                </c:pt>
                <c:pt idx="209">
                  <c:v>3.8592380385535474E-2</c:v>
                </c:pt>
                <c:pt idx="210">
                  <c:v>3.9782240482212128E-2</c:v>
                </c:pt>
                <c:pt idx="211">
                  <c:v>4.6136403575717022E-2</c:v>
                </c:pt>
                <c:pt idx="212">
                  <c:v>2.6839947840654244E-2</c:v>
                </c:pt>
                <c:pt idx="213">
                  <c:v>4.0772713975605779E-2</c:v>
                </c:pt>
                <c:pt idx="214">
                  <c:v>3.1022609140325397E-2</c:v>
                </c:pt>
                <c:pt idx="215">
                  <c:v>2.9143687096076842E-2</c:v>
                </c:pt>
                <c:pt idx="216">
                  <c:v>4.5047908376071089E-2</c:v>
                </c:pt>
                <c:pt idx="217">
                  <c:v>3.4905543445325815E-2</c:v>
                </c:pt>
                <c:pt idx="218">
                  <c:v>1.9215174485990527E-2</c:v>
                </c:pt>
                <c:pt idx="219">
                  <c:v>7.4699503181245852E-3</c:v>
                </c:pt>
                <c:pt idx="220">
                  <c:v>1.175401906292306E-2</c:v>
                </c:pt>
                <c:pt idx="221">
                  <c:v>-8.228045913773574E-3</c:v>
                </c:pt>
                <c:pt idx="222">
                  <c:v>-6.1347899348533907E-3</c:v>
                </c:pt>
                <c:pt idx="223">
                  <c:v>-1.2093550315185997E-2</c:v>
                </c:pt>
                <c:pt idx="224">
                  <c:v>-2.4349784981835487E-2</c:v>
                </c:pt>
                <c:pt idx="225">
                  <c:v>-3.0999336983839942E-2</c:v>
                </c:pt>
                <c:pt idx="226">
                  <c:v>-2.0907628487542684E-2</c:v>
                </c:pt>
                <c:pt idx="227">
                  <c:v>-2.2393301547659394E-2</c:v>
                </c:pt>
                <c:pt idx="228">
                  <c:v>-3.2290739955631143E-2</c:v>
                </c:pt>
                <c:pt idx="229">
                  <c:v>-3.7836266671764651E-2</c:v>
                </c:pt>
                <c:pt idx="230">
                  <c:v>-2.7756485855701118E-2</c:v>
                </c:pt>
                <c:pt idx="231">
                  <c:v>-9.2205102720677168E-3</c:v>
                </c:pt>
                <c:pt idx="232">
                  <c:v>-2.0434325224818028E-2</c:v>
                </c:pt>
                <c:pt idx="233">
                  <c:v>-3.2966948834591836E-2</c:v>
                </c:pt>
                <c:pt idx="234">
                  <c:v>-2.9838385986658E-2</c:v>
                </c:pt>
                <c:pt idx="235">
                  <c:v>-3.1214450976176256E-2</c:v>
                </c:pt>
                <c:pt idx="236">
                  <c:v>-6.1799781362305684E-2</c:v>
                </c:pt>
                <c:pt idx="237">
                  <c:v>-7.8692939530565997E-2</c:v>
                </c:pt>
                <c:pt idx="238">
                  <c:v>-5.6380806262583238E-2</c:v>
                </c:pt>
                <c:pt idx="239">
                  <c:v>-7.4508496980341565E-2</c:v>
                </c:pt>
                <c:pt idx="240">
                  <c:v>-5.183107238891127E-2</c:v>
                </c:pt>
                <c:pt idx="241">
                  <c:v>-2.7214211963290769E-2</c:v>
                </c:pt>
                <c:pt idx="242">
                  <c:v>-3.4994973749871594E-2</c:v>
                </c:pt>
                <c:pt idx="243">
                  <c:v>-5.4968955544693276E-2</c:v>
                </c:pt>
                <c:pt idx="244">
                  <c:v>-3.7655121255689483E-2</c:v>
                </c:pt>
                <c:pt idx="245">
                  <c:v>-4.4495959934236939E-2</c:v>
                </c:pt>
                <c:pt idx="246">
                  <c:v>-3.8388326862520916E-2</c:v>
                </c:pt>
                <c:pt idx="247">
                  <c:v>-2.6360297551582423E-2</c:v>
                </c:pt>
                <c:pt idx="248">
                  <c:v>-4.4000573496540074E-2</c:v>
                </c:pt>
                <c:pt idx="249">
                  <c:v>-2.6593415010552679E-2</c:v>
                </c:pt>
                <c:pt idx="250">
                  <c:v>-2.8098207189503288E-2</c:v>
                </c:pt>
                <c:pt idx="251">
                  <c:v>-3.1288522744854053E-2</c:v>
                </c:pt>
                <c:pt idx="252">
                  <c:v>-4.3302449972135282E-2</c:v>
                </c:pt>
                <c:pt idx="253">
                  <c:v>-6.8242817354168483E-2</c:v>
                </c:pt>
                <c:pt idx="254">
                  <c:v>-7.6911511726864834E-2</c:v>
                </c:pt>
                <c:pt idx="255">
                  <c:v>-4.8592025643851233E-2</c:v>
                </c:pt>
                <c:pt idx="256">
                  <c:v>-4.3751076125371657E-2</c:v>
                </c:pt>
                <c:pt idx="257">
                  <c:v>-5.4498025751984702E-2</c:v>
                </c:pt>
                <c:pt idx="258">
                  <c:v>-6.554487048408264E-2</c:v>
                </c:pt>
                <c:pt idx="259">
                  <c:v>-7.3989645540767146E-2</c:v>
                </c:pt>
                <c:pt idx="260">
                  <c:v>-6.395995324754411E-2</c:v>
                </c:pt>
                <c:pt idx="261">
                  <c:v>-4.9980384492194663E-2</c:v>
                </c:pt>
                <c:pt idx="262">
                  <c:v>-4.8003081241651646E-2</c:v>
                </c:pt>
                <c:pt idx="263">
                  <c:v>-2.2778384101624471E-2</c:v>
                </c:pt>
                <c:pt idx="264">
                  <c:v>-1.2558896174228895E-2</c:v>
                </c:pt>
                <c:pt idx="265">
                  <c:v>-1.4249137056996819E-2</c:v>
                </c:pt>
                <c:pt idx="266">
                  <c:v>-6.1695014948424109E-3</c:v>
                </c:pt>
                <c:pt idx="267">
                  <c:v>-1.6476234333558271E-2</c:v>
                </c:pt>
                <c:pt idx="268">
                  <c:v>-9.761511036999071E-3</c:v>
                </c:pt>
                <c:pt idx="269">
                  <c:v>-1.1427294463303372E-2</c:v>
                </c:pt>
                <c:pt idx="270">
                  <c:v>-5.7834699370702403E-3</c:v>
                </c:pt>
                <c:pt idx="271">
                  <c:v>1.3367431772193239E-2</c:v>
                </c:pt>
                <c:pt idx="272">
                  <c:v>2.5029087529178096E-2</c:v>
                </c:pt>
                <c:pt idx="273">
                  <c:v>1.5386164928786084E-2</c:v>
                </c:pt>
                <c:pt idx="274">
                  <c:v>2.7698957701927096E-2</c:v>
                </c:pt>
                <c:pt idx="275">
                  <c:v>1.7554313233067997E-2</c:v>
                </c:pt>
                <c:pt idx="276">
                  <c:v>1.9083243743569067E-2</c:v>
                </c:pt>
                <c:pt idx="277">
                  <c:v>1.2208190962387899E-2</c:v>
                </c:pt>
                <c:pt idx="278">
                  <c:v>1.0645999831508046E-2</c:v>
                </c:pt>
                <c:pt idx="279">
                  <c:v>1.6001755910035609E-2</c:v>
                </c:pt>
                <c:pt idx="280">
                  <c:v>4.9643408267860956E-3</c:v>
                </c:pt>
                <c:pt idx="281">
                  <c:v>-2.2686299341007743E-2</c:v>
                </c:pt>
                <c:pt idx="282">
                  <c:v>-5.8004676602867455E-3</c:v>
                </c:pt>
                <c:pt idx="283">
                  <c:v>-4.4803718471375653E-3</c:v>
                </c:pt>
                <c:pt idx="284">
                  <c:v>-1.4518994701149257E-2</c:v>
                </c:pt>
                <c:pt idx="285">
                  <c:v>-3.7445216192772968E-3</c:v>
                </c:pt>
                <c:pt idx="286">
                  <c:v>1.8905761852667791E-2</c:v>
                </c:pt>
                <c:pt idx="287">
                  <c:v>2.3080895068648299E-2</c:v>
                </c:pt>
                <c:pt idx="288">
                  <c:v>1.2854115039711456E-2</c:v>
                </c:pt>
                <c:pt idx="289">
                  <c:v>-1.9128280078679616E-3</c:v>
                </c:pt>
                <c:pt idx="290">
                  <c:v>1.4167064514935657E-2</c:v>
                </c:pt>
                <c:pt idx="291">
                  <c:v>2.0366393499894553E-2</c:v>
                </c:pt>
                <c:pt idx="292">
                  <c:v>8.7987223463055209E-3</c:v>
                </c:pt>
                <c:pt idx="293">
                  <c:v>3.4424285253288556E-2</c:v>
                </c:pt>
                <c:pt idx="294">
                  <c:v>5.3371814609201262E-2</c:v>
                </c:pt>
                <c:pt idx="295">
                  <c:v>4.7324671126245388E-2</c:v>
                </c:pt>
                <c:pt idx="296">
                  <c:v>5.0786230921020969E-2</c:v>
                </c:pt>
                <c:pt idx="297">
                  <c:v>4.9713979848415857E-2</c:v>
                </c:pt>
                <c:pt idx="298">
                  <c:v>6.0432536766451772E-2</c:v>
                </c:pt>
                <c:pt idx="299">
                  <c:v>7.6367932820090356E-2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1438592"/>
        <c:axId val="271440128"/>
      </c:lineChart>
      <c:catAx>
        <c:axId val="271438592"/>
        <c:scaling>
          <c:orientation val="minMax"/>
        </c:scaling>
        <c:delete val="0"/>
        <c:axPos val="b"/>
        <c:majorTickMark val="out"/>
        <c:minorTickMark val="none"/>
        <c:tickLblPos val="nextTo"/>
        <c:crossAx val="271440128"/>
        <c:crosses val="autoZero"/>
        <c:auto val="1"/>
        <c:lblAlgn val="ctr"/>
        <c:lblOffset val="100"/>
        <c:noMultiLvlLbl val="0"/>
      </c:catAx>
      <c:valAx>
        <c:axId val="271440128"/>
        <c:scaling>
          <c:orientation val="minMax"/>
        </c:scaling>
        <c:delete val="0"/>
        <c:axPos val="l"/>
        <c:majorGridlines/>
        <c:numFmt formatCode="0.0000_ " sourceLinked="1"/>
        <c:majorTickMark val="out"/>
        <c:minorTickMark val="none"/>
        <c:tickLblPos val="nextTo"/>
        <c:crossAx val="2714385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438150</xdr:colOff>
      <xdr:row>8</xdr:row>
      <xdr:rowOff>201706</xdr:rowOff>
    </xdr:from>
    <xdr:to>
      <xdr:col>24</xdr:col>
      <xdr:colOff>616324</xdr:colOff>
      <xdr:row>38</xdr:row>
      <xdr:rowOff>11766</xdr:rowOff>
    </xdr:to>
    <xdr:graphicFrame macro="">
      <xdr:nvGraphicFramePr>
        <xdr:cNvPr id="2" name="차트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J304"/>
  <sheetViews>
    <sheetView tabSelected="1" zoomScale="85" zoomScaleNormal="85" workbookViewId="0">
      <selection activeCell="J15" sqref="J15"/>
    </sheetView>
  </sheetViews>
  <sheetFormatPr defaultRowHeight="16.5" x14ac:dyDescent="0.3"/>
  <cols>
    <col min="1" max="1" width="16.625" bestFit="1" customWidth="1"/>
    <col min="2" max="2" width="7.875" bestFit="1" customWidth="1"/>
    <col min="3" max="3" width="9.875" bestFit="1" customWidth="1"/>
    <col min="4" max="4" width="13.75" bestFit="1" customWidth="1"/>
    <col min="5" max="5" width="13.375" bestFit="1" customWidth="1"/>
    <col min="6" max="6" width="11.625" customWidth="1"/>
    <col min="8" max="8" width="12.125" bestFit="1" customWidth="1"/>
    <col min="9" max="9" width="11.75" bestFit="1" customWidth="1"/>
    <col min="10" max="10" width="12.125" bestFit="1" customWidth="1"/>
    <col min="11" max="11" width="4.875" customWidth="1"/>
    <col min="12" max="12" width="9" customWidth="1"/>
  </cols>
  <sheetData>
    <row r="2" spans="1:10" x14ac:dyDescent="0.3">
      <c r="D2" s="6"/>
      <c r="G2" s="17" t="s">
        <v>11</v>
      </c>
      <c r="H2" s="19">
        <v>1.22</v>
      </c>
      <c r="I2" s="7" t="s">
        <v>6</v>
      </c>
      <c r="J2" s="12">
        <f>AVERAGE(I5:I124)</f>
        <v>-2.6002599283329295</v>
      </c>
    </row>
    <row r="3" spans="1:10" x14ac:dyDescent="0.3">
      <c r="E3" s="16" t="s">
        <v>4</v>
      </c>
      <c r="F3" s="16"/>
      <c r="G3" s="10" t="s">
        <v>5</v>
      </c>
      <c r="H3" s="11"/>
      <c r="I3" s="16" t="s">
        <v>7</v>
      </c>
      <c r="J3" s="16"/>
    </row>
    <row r="4" spans="1:10" x14ac:dyDescent="0.3">
      <c r="A4" s="5" t="s">
        <v>0</v>
      </c>
      <c r="B4" s="5" t="s">
        <v>8</v>
      </c>
      <c r="C4" s="5" t="s">
        <v>9</v>
      </c>
      <c r="D4" s="5" t="s">
        <v>10</v>
      </c>
      <c r="E4" s="5" t="str">
        <f>C4</f>
        <v>B</v>
      </c>
      <c r="F4" s="5" t="str">
        <f>D4</f>
        <v>C</v>
      </c>
      <c r="G4" s="8" t="s">
        <v>1</v>
      </c>
      <c r="H4" s="9" t="s">
        <v>2</v>
      </c>
      <c r="I4" s="5" t="s">
        <v>3</v>
      </c>
      <c r="J4" s="5" t="s">
        <v>12</v>
      </c>
    </row>
    <row r="5" spans="1:10" x14ac:dyDescent="0.3">
      <c r="A5" s="1">
        <v>43301.708333333336</v>
      </c>
      <c r="B5">
        <v>142000</v>
      </c>
      <c r="C5">
        <v>63100</v>
      </c>
      <c r="D5">
        <v>331500</v>
      </c>
      <c r="E5" s="18">
        <v>0.31</v>
      </c>
      <c r="F5" s="18">
        <f>1-E5</f>
        <v>0.69</v>
      </c>
      <c r="H5">
        <f>B5</f>
        <v>142000</v>
      </c>
      <c r="I5" s="12">
        <f>LN(B5)-LN(H5)*$H$2</f>
        <v>-2.6099881140483472</v>
      </c>
      <c r="J5" s="12">
        <f>I5-$J$2</f>
        <v>-9.7281857154176699E-3</v>
      </c>
    </row>
    <row r="6" spans="1:10" x14ac:dyDescent="0.3">
      <c r="A6" s="1">
        <v>43304.708333333336</v>
      </c>
      <c r="B6">
        <v>143000</v>
      </c>
      <c r="C6">
        <v>62500</v>
      </c>
      <c r="D6">
        <v>332000</v>
      </c>
      <c r="E6" s="2">
        <f>LN(C6)-LN(C5)</f>
        <v>-9.5542128048116126E-3</v>
      </c>
      <c r="F6" s="2">
        <f>LN(D6)-LN(D5)</f>
        <v>1.5071592905719911E-3</v>
      </c>
      <c r="G6">
        <f>$E$5*E6+$F$5*F6</f>
        <v>-1.9218660589969262E-3</v>
      </c>
      <c r="H6" s="3">
        <f>(1+G6)*H5</f>
        <v>141727.09501962244</v>
      </c>
      <c r="I6" s="12">
        <f>LN(B6)-LN(H6)*$H$2</f>
        <v>-2.6006236088296344</v>
      </c>
      <c r="J6" s="12">
        <f>I6-$J$2</f>
        <v>-3.6368049670487679E-4</v>
      </c>
    </row>
    <row r="7" spans="1:10" x14ac:dyDescent="0.3">
      <c r="A7" s="1">
        <v>43305.708333333336</v>
      </c>
      <c r="B7">
        <v>143500</v>
      </c>
      <c r="C7">
        <v>62400</v>
      </c>
      <c r="D7">
        <v>334500</v>
      </c>
      <c r="E7" s="2">
        <f>LN(C7)-LN(C6)</f>
        <v>-1.6012813669732395E-3</v>
      </c>
      <c r="F7" s="2">
        <f>LN(D7)-LN(D6)</f>
        <v>7.5019106517935086E-3</v>
      </c>
      <c r="G7">
        <f>$E$5*E7+$F$5*F7</f>
        <v>4.6799211259758158E-3</v>
      </c>
      <c r="H7" s="3">
        <f t="shared" ref="H7:H70" si="0">(1+G7)*H6</f>
        <v>142390.36664572795</v>
      </c>
      <c r="I7" s="12">
        <f>LN(B7)-LN(H7)*$H$2</f>
        <v>-2.6028293891866738</v>
      </c>
      <c r="J7" s="12">
        <f>I7-$J$2</f>
        <v>-2.5694608537443209E-3</v>
      </c>
    </row>
    <row r="8" spans="1:10" x14ac:dyDescent="0.3">
      <c r="A8" s="1">
        <v>43306.708333333336</v>
      </c>
      <c r="B8">
        <v>141500</v>
      </c>
      <c r="C8">
        <v>60500</v>
      </c>
      <c r="D8">
        <v>335000</v>
      </c>
      <c r="E8" s="2">
        <f t="shared" ref="E8:E71" si="1">LN(C8)-LN(C7)</f>
        <v>-3.0921910338586045E-2</v>
      </c>
      <c r="F8" s="2">
        <f t="shared" ref="F8:F71" si="2">LN(D8)-LN(D7)</f>
        <v>1.4936522567836619E-3</v>
      </c>
      <c r="G8">
        <f t="shared" ref="G8:G71" si="3">$E$5*E8+$F$5*F8</f>
        <v>-8.555172147780947E-3</v>
      </c>
      <c r="H8" s="3">
        <f t="shared" si="0"/>
        <v>141172.19254688811</v>
      </c>
      <c r="I8" s="12">
        <f>LN(B8)-LN(H8)*$H$2</f>
        <v>-2.6063824945067005</v>
      </c>
      <c r="J8" s="12">
        <f>I8-$J$2</f>
        <v>-6.122566173770938E-3</v>
      </c>
    </row>
    <row r="9" spans="1:10" x14ac:dyDescent="0.3">
      <c r="A9" s="1">
        <v>43307.708333333336</v>
      </c>
      <c r="B9">
        <v>140000</v>
      </c>
      <c r="C9">
        <v>60200</v>
      </c>
      <c r="D9">
        <v>334500</v>
      </c>
      <c r="E9" s="2">
        <f t="shared" si="1"/>
        <v>-4.9710127220201628E-3</v>
      </c>
      <c r="F9" s="2">
        <f t="shared" si="2"/>
        <v>-1.4936522567836619E-3</v>
      </c>
      <c r="G9">
        <f t="shared" si="3"/>
        <v>-2.5716340010069772E-3</v>
      </c>
      <c r="H9" s="3">
        <f t="shared" si="0"/>
        <v>140809.14933653781</v>
      </c>
      <c r="I9" s="12">
        <f>LN(B9)-LN(H9)*$H$2</f>
        <v>-2.6138983544560421</v>
      </c>
      <c r="J9" s="12">
        <f>I9-$J$2</f>
        <v>-1.3638426123112612E-2</v>
      </c>
    </row>
    <row r="10" spans="1:10" x14ac:dyDescent="0.3">
      <c r="A10" s="1">
        <v>43308.708333333336</v>
      </c>
      <c r="B10">
        <v>139000</v>
      </c>
      <c r="C10">
        <v>59100</v>
      </c>
      <c r="D10">
        <v>335000</v>
      </c>
      <c r="E10" s="2">
        <f t="shared" si="1"/>
        <v>-1.8441427902722296E-2</v>
      </c>
      <c r="F10" s="2">
        <f t="shared" si="2"/>
        <v>1.4936522567836619E-3</v>
      </c>
      <c r="G10">
        <f t="shared" si="3"/>
        <v>-4.6862225926631853E-3</v>
      </c>
      <c r="H10" s="3">
        <f t="shared" si="0"/>
        <v>140149.28631966325</v>
      </c>
      <c r="I10" s="12">
        <f>LN(B10)-LN(H10)*$H$2</f>
        <v>-2.615336214356681</v>
      </c>
      <c r="J10" s="12">
        <f>I10-$J$2</f>
        <v>-1.507628602375144E-2</v>
      </c>
    </row>
    <row r="11" spans="1:10" x14ac:dyDescent="0.3">
      <c r="A11" s="1">
        <v>43311.708333333336</v>
      </c>
      <c r="B11">
        <v>138000</v>
      </c>
      <c r="C11">
        <v>60200</v>
      </c>
      <c r="D11">
        <v>334500</v>
      </c>
      <c r="E11" s="2">
        <f t="shared" si="1"/>
        <v>1.8441427902722296E-2</v>
      </c>
      <c r="F11" s="2">
        <f t="shared" si="2"/>
        <v>-1.4936522567836619E-3</v>
      </c>
      <c r="G11">
        <f t="shared" si="3"/>
        <v>4.6862225926631853E-3</v>
      </c>
      <c r="H11" s="3">
        <f t="shared" si="0"/>
        <v>140806.05707156009</v>
      </c>
      <c r="I11" s="12">
        <f>LN(B11)-LN(H11)*$H$2</f>
        <v>-2.6282602995816831</v>
      </c>
      <c r="J11" s="12">
        <f>I11-$J$2</f>
        <v>-2.8000371248753542E-2</v>
      </c>
    </row>
    <row r="12" spans="1:10" x14ac:dyDescent="0.3">
      <c r="A12" s="1">
        <v>43312.708333333336</v>
      </c>
      <c r="B12">
        <v>140500</v>
      </c>
      <c r="C12">
        <v>59900</v>
      </c>
      <c r="D12">
        <v>337000</v>
      </c>
      <c r="E12" s="2">
        <f t="shared" si="1"/>
        <v>-4.9958471933724269E-3</v>
      </c>
      <c r="F12" s="2">
        <f t="shared" si="2"/>
        <v>7.4460507840790058E-3</v>
      </c>
      <c r="G12">
        <f t="shared" si="3"/>
        <v>3.5890624110690612E-3</v>
      </c>
      <c r="H12" s="3">
        <f t="shared" si="0"/>
        <v>141311.41879824648</v>
      </c>
      <c r="I12" s="12">
        <f>LN(B12)-LN(H12)*$H$2</f>
        <v>-2.6146773132220726</v>
      </c>
      <c r="J12" s="12">
        <f>I12-$J$2</f>
        <v>-1.4417384889143126E-2</v>
      </c>
    </row>
    <row r="13" spans="1:10" x14ac:dyDescent="0.3">
      <c r="A13" s="1">
        <v>43313.708333333336</v>
      </c>
      <c r="B13">
        <v>141500</v>
      </c>
      <c r="C13">
        <v>61400</v>
      </c>
      <c r="D13">
        <v>342500</v>
      </c>
      <c r="E13" s="2">
        <f t="shared" si="1"/>
        <v>2.4733330031693868E-2</v>
      </c>
      <c r="F13" s="2">
        <f t="shared" si="2"/>
        <v>1.6188727349918608E-2</v>
      </c>
      <c r="G13">
        <f t="shared" si="3"/>
        <v>1.8837554181268937E-2</v>
      </c>
      <c r="H13" s="3">
        <f t="shared" si="0"/>
        <v>143973.38030629043</v>
      </c>
      <c r="I13" s="12">
        <f>LN(B13)-LN(H13)*$H$2</f>
        <v>-2.6303531209668982</v>
      </c>
      <c r="J13" s="12">
        <f>I13-$J$2</f>
        <v>-3.0093192633968702E-2</v>
      </c>
    </row>
    <row r="14" spans="1:10" x14ac:dyDescent="0.3">
      <c r="A14" s="1">
        <v>43314.708333333336</v>
      </c>
      <c r="B14">
        <v>141000</v>
      </c>
      <c r="C14">
        <v>60700</v>
      </c>
      <c r="D14">
        <v>340500</v>
      </c>
      <c r="E14" s="2">
        <f t="shared" si="1"/>
        <v>-1.1466137087644768E-2</v>
      </c>
      <c r="F14" s="2">
        <f t="shared" si="2"/>
        <v>-5.8565321127126424E-3</v>
      </c>
      <c r="G14">
        <f t="shared" si="3"/>
        <v>-7.5955096549416012E-3</v>
      </c>
      <c r="H14" s="3">
        <f t="shared" si="0"/>
        <v>142879.82910611943</v>
      </c>
      <c r="I14" s="12">
        <f>LN(B14)-LN(H14)*$H$2</f>
        <v>-2.6245910546931501</v>
      </c>
      <c r="J14" s="12">
        <f>I14-$J$2</f>
        <v>-2.4331126360220612E-2</v>
      </c>
    </row>
    <row r="15" spans="1:10" x14ac:dyDescent="0.3">
      <c r="A15" s="1">
        <v>43315.708333333336</v>
      </c>
      <c r="B15">
        <v>140500</v>
      </c>
      <c r="C15">
        <v>60900</v>
      </c>
      <c r="D15">
        <v>344500</v>
      </c>
      <c r="E15" s="2">
        <f t="shared" si="1"/>
        <v>3.2894766503996919E-3</v>
      </c>
      <c r="F15" s="2">
        <f t="shared" si="2"/>
        <v>1.1678964864145769E-2</v>
      </c>
      <c r="G15">
        <f t="shared" si="3"/>
        <v>9.0782235178844834E-3</v>
      </c>
      <c r="H15" s="3">
        <f t="shared" si="0"/>
        <v>144176.92413094194</v>
      </c>
      <c r="I15" s="12">
        <f>LN(B15)-LN(H15)*$H$2</f>
        <v>-2.639168918563346</v>
      </c>
      <c r="J15" s="12">
        <f>I15-$J$2</f>
        <v>-3.8908990230416496E-2</v>
      </c>
    </row>
    <row r="16" spans="1:10" x14ac:dyDescent="0.3">
      <c r="A16" s="1">
        <v>43318.708333333336</v>
      </c>
      <c r="B16">
        <v>143500</v>
      </c>
      <c r="C16">
        <v>60700</v>
      </c>
      <c r="D16">
        <v>347000</v>
      </c>
      <c r="E16" s="2">
        <f t="shared" si="1"/>
        <v>-3.2894766503996919E-3</v>
      </c>
      <c r="F16" s="2">
        <f t="shared" si="2"/>
        <v>7.230689493146869E-3</v>
      </c>
      <c r="G16">
        <f t="shared" si="3"/>
        <v>3.9694379886474349E-3</v>
      </c>
      <c r="H16" s="3">
        <f t="shared" si="0"/>
        <v>144749.22549067365</v>
      </c>
      <c r="I16" s="12">
        <f>LN(B16)-LN(H16)*$H$2</f>
        <v>-2.622874500415632</v>
      </c>
      <c r="J16" s="12">
        <f>I16-$J$2</f>
        <v>-2.2614572082702455E-2</v>
      </c>
    </row>
    <row r="17" spans="1:10" x14ac:dyDescent="0.3">
      <c r="A17" s="1">
        <v>43319.708333333336</v>
      </c>
      <c r="B17">
        <v>144500</v>
      </c>
      <c r="C17">
        <v>60600</v>
      </c>
      <c r="D17">
        <v>344500</v>
      </c>
      <c r="E17" s="2">
        <f t="shared" si="1"/>
        <v>-1.6488049901841606E-3</v>
      </c>
      <c r="F17" s="2">
        <f t="shared" si="2"/>
        <v>-7.230689493146869E-3</v>
      </c>
      <c r="G17">
        <f t="shared" si="3"/>
        <v>-5.500305297228429E-3</v>
      </c>
      <c r="H17" s="3">
        <f t="shared" si="0"/>
        <v>143953.06055893758</v>
      </c>
      <c r="I17" s="12">
        <f>LN(B17)-LN(H17)*$H$2</f>
        <v>-2.6092011331007789</v>
      </c>
      <c r="J17" s="12">
        <f>I17-$J$2</f>
        <v>-8.9412047678494311E-3</v>
      </c>
    </row>
    <row r="18" spans="1:10" x14ac:dyDescent="0.3">
      <c r="A18" s="1">
        <v>43320.708333333336</v>
      </c>
      <c r="B18">
        <v>143000</v>
      </c>
      <c r="C18">
        <v>60300</v>
      </c>
      <c r="D18">
        <v>339500</v>
      </c>
      <c r="E18" s="2">
        <f t="shared" si="1"/>
        <v>-4.9627893421284597E-3</v>
      </c>
      <c r="F18" s="2">
        <f t="shared" si="2"/>
        <v>-1.4620143454962431E-2</v>
      </c>
      <c r="G18">
        <f t="shared" si="3"/>
        <v>-1.16263636799839E-2</v>
      </c>
      <c r="H18" s="3">
        <f t="shared" si="0"/>
        <v>142279.40992403263</v>
      </c>
      <c r="I18" s="12">
        <f>LN(B18)-LN(H18)*$H$2</f>
        <v>-2.6053687468536726</v>
      </c>
      <c r="J18" s="12">
        <f>I18-$J$2</f>
        <v>-5.1088185207430747E-3</v>
      </c>
    </row>
    <row r="19" spans="1:10" x14ac:dyDescent="0.3">
      <c r="A19" s="1">
        <v>43321.708333333336</v>
      </c>
      <c r="B19">
        <v>143000</v>
      </c>
      <c r="C19">
        <v>58300</v>
      </c>
      <c r="D19">
        <v>341000</v>
      </c>
      <c r="E19" s="2">
        <f t="shared" si="1"/>
        <v>-3.3730010376693542E-2</v>
      </c>
      <c r="F19" s="2">
        <f t="shared" si="2"/>
        <v>4.4085302847669539E-3</v>
      </c>
      <c r="G19">
        <f t="shared" si="3"/>
        <v>-7.4144173202857992E-3</v>
      </c>
      <c r="H19" s="3">
        <f t="shared" si="0"/>
        <v>141224.49100277183</v>
      </c>
      <c r="I19" s="12">
        <f>LN(B19)-LN(H19)*$H$2</f>
        <v>-2.5962894571531709</v>
      </c>
      <c r="J19" s="12">
        <f>I19-$J$2</f>
        <v>3.9704711797585723E-3</v>
      </c>
    </row>
    <row r="20" spans="1:10" x14ac:dyDescent="0.3">
      <c r="A20" s="1">
        <v>43322.708333333336</v>
      </c>
      <c r="B20">
        <v>146500</v>
      </c>
      <c r="C20">
        <v>59300</v>
      </c>
      <c r="D20">
        <v>355000</v>
      </c>
      <c r="E20" s="2">
        <f t="shared" si="1"/>
        <v>1.7007212647234482E-2</v>
      </c>
      <c r="F20" s="2">
        <f t="shared" si="2"/>
        <v>4.0235312191898132E-2</v>
      </c>
      <c r="G20">
        <f t="shared" si="3"/>
        <v>3.3034601333052395E-2</v>
      </c>
      <c r="H20" s="3">
        <f t="shared" si="0"/>
        <v>145889.78576151165</v>
      </c>
      <c r="I20" s="12">
        <f>LN(B20)-LN(H20)*$H$2</f>
        <v>-2.6117594953180419</v>
      </c>
      <c r="J20" s="12">
        <f>I20-$J$2</f>
        <v>-1.1499566985112342E-2</v>
      </c>
    </row>
    <row r="21" spans="1:10" x14ac:dyDescent="0.3">
      <c r="A21" s="1">
        <v>43325.708333333336</v>
      </c>
      <c r="B21">
        <v>143000</v>
      </c>
      <c r="C21">
        <v>53400</v>
      </c>
      <c r="D21">
        <v>349000</v>
      </c>
      <c r="E21" s="2">
        <f t="shared" si="1"/>
        <v>-0.10479856003753163</v>
      </c>
      <c r="F21" s="2">
        <f t="shared" si="2"/>
        <v>-1.7045867272988957E-2</v>
      </c>
      <c r="G21">
        <f t="shared" si="3"/>
        <v>-4.4249202029997187E-2</v>
      </c>
      <c r="H21" s="3">
        <f t="shared" si="0"/>
        <v>139434.27915723753</v>
      </c>
      <c r="I21" s="12">
        <f>LN(B21)-LN(H21)*$H$2</f>
        <v>-2.5807254462962685</v>
      </c>
      <c r="J21" s="12">
        <f>I21-$J$2</f>
        <v>1.9534482036660972E-2</v>
      </c>
    </row>
    <row r="22" spans="1:10" x14ac:dyDescent="0.3">
      <c r="A22" s="1">
        <v>43326.708333333336</v>
      </c>
      <c r="B22">
        <v>143500</v>
      </c>
      <c r="C22">
        <v>55300</v>
      </c>
      <c r="D22">
        <v>344000</v>
      </c>
      <c r="E22" s="2">
        <f t="shared" si="1"/>
        <v>3.4962162562139909E-2</v>
      </c>
      <c r="F22" s="2">
        <f t="shared" si="2"/>
        <v>-1.4430264829028872E-2</v>
      </c>
      <c r="G22">
        <f t="shared" si="3"/>
        <v>8.8138766223345121E-4</v>
      </c>
      <c r="H22" s="3">
        <f t="shared" si="0"/>
        <v>139557.17481057913</v>
      </c>
      <c r="I22" s="12">
        <f>LN(B22)-LN(H22)*$H$2</f>
        <v>-2.5783098607077175</v>
      </c>
      <c r="J22" s="12">
        <f>I22-$J$2</f>
        <v>2.1950067625212011E-2</v>
      </c>
    </row>
    <row r="23" spans="1:10" x14ac:dyDescent="0.3">
      <c r="A23" s="1">
        <v>43328.708333333336</v>
      </c>
      <c r="B23">
        <v>140500</v>
      </c>
      <c r="C23">
        <v>54100</v>
      </c>
      <c r="D23">
        <v>339000</v>
      </c>
      <c r="E23" s="2">
        <f t="shared" si="1"/>
        <v>-2.1938722675853839E-2</v>
      </c>
      <c r="F23" s="2">
        <f t="shared" si="2"/>
        <v>-1.46415499929482E-2</v>
      </c>
      <c r="G23">
        <f t="shared" si="3"/>
        <v>-1.6903673524648947E-2</v>
      </c>
      <c r="H23" s="3">
        <f t="shared" si="0"/>
        <v>137198.14588955874</v>
      </c>
      <c r="I23" s="12">
        <f>LN(B23)-LN(H23)*$H$2</f>
        <v>-2.5786386381589566</v>
      </c>
      <c r="J23" s="12">
        <f>I23-$J$2</f>
        <v>2.1621290173972962E-2</v>
      </c>
    </row>
    <row r="24" spans="1:10" x14ac:dyDescent="0.3">
      <c r="A24" s="1">
        <v>43329.708333333336</v>
      </c>
      <c r="B24">
        <v>138500</v>
      </c>
      <c r="C24">
        <v>52000</v>
      </c>
      <c r="D24">
        <v>340000</v>
      </c>
      <c r="E24" s="2">
        <f t="shared" si="1"/>
        <v>-3.9590467271008123E-2</v>
      </c>
      <c r="F24" s="2">
        <f t="shared" si="2"/>
        <v>2.9455102297575309E-3</v>
      </c>
      <c r="G24">
        <f t="shared" si="3"/>
        <v>-1.0240642795479822E-2</v>
      </c>
      <c r="H24" s="3">
        <f t="shared" si="0"/>
        <v>135793.14868530162</v>
      </c>
      <c r="I24" s="12">
        <f>LN(B24)-LN(H24)*$H$2</f>
        <v>-2.5804178058089953</v>
      </c>
      <c r="J24" s="12">
        <f>I24-$J$2</f>
        <v>1.9842122523934247E-2</v>
      </c>
    </row>
    <row r="25" spans="1:10" x14ac:dyDescent="0.3">
      <c r="A25" s="1">
        <v>43332.708333333336</v>
      </c>
      <c r="B25">
        <v>138000</v>
      </c>
      <c r="C25">
        <v>51500</v>
      </c>
      <c r="D25">
        <v>337000</v>
      </c>
      <c r="E25" s="2">
        <f t="shared" si="1"/>
        <v>-9.6619109117366264E-3</v>
      </c>
      <c r="F25" s="2">
        <f t="shared" si="2"/>
        <v>-8.8626872578458915E-3</v>
      </c>
      <c r="G25">
        <f t="shared" si="3"/>
        <v>-9.1104465905520182E-3</v>
      </c>
      <c r="H25" s="3">
        <f t="shared" si="0"/>
        <v>134556.0124568413</v>
      </c>
      <c r="I25" s="12">
        <f>LN(B25)-LN(H25)*$H$2</f>
        <v>-2.5728687616686852</v>
      </c>
      <c r="J25" s="12">
        <f>I25-$J$2</f>
        <v>2.7391166664244349E-2</v>
      </c>
    </row>
    <row r="26" spans="1:10" x14ac:dyDescent="0.3">
      <c r="A26" s="1">
        <v>43333.708333333336</v>
      </c>
      <c r="B26">
        <v>139500</v>
      </c>
      <c r="C26">
        <v>52400</v>
      </c>
      <c r="D26">
        <v>336500</v>
      </c>
      <c r="E26" s="2">
        <f t="shared" si="1"/>
        <v>1.7324783657306497E-2</v>
      </c>
      <c r="F26" s="2">
        <f t="shared" si="2"/>
        <v>-1.4847812675782279E-3</v>
      </c>
      <c r="G26">
        <f t="shared" si="3"/>
        <v>4.3461838591360366E-3</v>
      </c>
      <c r="H26" s="3">
        <f t="shared" si="0"/>
        <v>135140.81762633094</v>
      </c>
      <c r="I26" s="12">
        <f>LN(B26)-LN(H26)*$H$2</f>
        <v>-2.5673487006684272</v>
      </c>
      <c r="J26" s="12">
        <f>I26-$J$2</f>
        <v>3.2911227664502274E-2</v>
      </c>
    </row>
    <row r="27" spans="1:10" x14ac:dyDescent="0.3">
      <c r="A27" s="1">
        <v>43334.708333333336</v>
      </c>
      <c r="B27">
        <v>139000</v>
      </c>
      <c r="C27">
        <v>53000</v>
      </c>
      <c r="D27">
        <v>339000</v>
      </c>
      <c r="E27" s="2">
        <f t="shared" si="1"/>
        <v>1.1385322225125449E-2</v>
      </c>
      <c r="F27" s="2">
        <f t="shared" si="2"/>
        <v>7.4019582956665886E-3</v>
      </c>
      <c r="G27">
        <f t="shared" si="3"/>
        <v>8.6368011137988344E-3</v>
      </c>
      <c r="H27" s="3">
        <f t="shared" si="0"/>
        <v>136308.00199052575</v>
      </c>
      <c r="I27" s="12">
        <f>LN(B27)-LN(H27)*$H$2</f>
        <v>-2.5814310239267062</v>
      </c>
      <c r="J27" s="12">
        <f>I27-$J$2</f>
        <v>1.8828904406223312E-2</v>
      </c>
    </row>
    <row r="28" spans="1:10" x14ac:dyDescent="0.3">
      <c r="A28" s="1">
        <v>43335.708333333336</v>
      </c>
      <c r="B28">
        <v>136000</v>
      </c>
      <c r="C28">
        <v>53100</v>
      </c>
      <c r="D28">
        <v>338000</v>
      </c>
      <c r="E28" s="2">
        <f t="shared" si="1"/>
        <v>1.8850146957714031E-3</v>
      </c>
      <c r="F28" s="2">
        <f t="shared" si="2"/>
        <v>-2.9542118974301701E-3</v>
      </c>
      <c r="G28">
        <f t="shared" si="3"/>
        <v>-1.4540516535376823E-3</v>
      </c>
      <c r="H28" s="3">
        <f t="shared" si="0"/>
        <v>136109.80311484099</v>
      </c>
      <c r="I28" s="12">
        <f>LN(B28)-LN(H28)*$H$2</f>
        <v>-2.6014748373500787</v>
      </c>
      <c r="J28" s="12">
        <f>I28-$J$2</f>
        <v>-1.2149090171491572E-3</v>
      </c>
    </row>
    <row r="29" spans="1:10" x14ac:dyDescent="0.3">
      <c r="A29" s="1">
        <v>43336.708333333336</v>
      </c>
      <c r="B29">
        <v>134500</v>
      </c>
      <c r="C29">
        <v>52800</v>
      </c>
      <c r="D29">
        <v>338000</v>
      </c>
      <c r="E29" s="2">
        <f t="shared" si="1"/>
        <v>-5.6657375356774509E-3</v>
      </c>
      <c r="F29" s="2">
        <f t="shared" si="2"/>
        <v>0</v>
      </c>
      <c r="G29">
        <f t="shared" si="3"/>
        <v>-1.7563786360600098E-3</v>
      </c>
      <c r="H29" s="3">
        <f t="shared" si="0"/>
        <v>135870.74276449176</v>
      </c>
      <c r="I29" s="12">
        <f>LN(B29)-LN(H29)*$H$2</f>
        <v>-2.6104208581337307</v>
      </c>
      <c r="J29" s="12">
        <f>I29-$J$2</f>
        <v>-1.0160929800801188E-2</v>
      </c>
    </row>
    <row r="30" spans="1:10" x14ac:dyDescent="0.3">
      <c r="A30" s="1">
        <v>43339.708333333336</v>
      </c>
      <c r="B30">
        <v>135500</v>
      </c>
      <c r="C30">
        <v>55100</v>
      </c>
      <c r="D30">
        <v>341000</v>
      </c>
      <c r="E30" s="2">
        <f t="shared" si="1"/>
        <v>4.2638525446653475E-2</v>
      </c>
      <c r="F30" s="2">
        <f t="shared" si="2"/>
        <v>8.8365818004980667E-3</v>
      </c>
      <c r="G30">
        <f t="shared" si="3"/>
        <v>1.9315184330806243E-2</v>
      </c>
      <c r="H30" s="3">
        <f t="shared" si="0"/>
        <v>138495.11120615146</v>
      </c>
      <c r="I30" s="12">
        <f>LN(B30)-LN(H30)*$H$2</f>
        <v>-2.6263532538180332</v>
      </c>
      <c r="J30" s="12">
        <f>I30-$J$2</f>
        <v>-2.609332548510368E-2</v>
      </c>
    </row>
    <row r="31" spans="1:10" x14ac:dyDescent="0.3">
      <c r="A31" s="1">
        <v>43340.708333333336</v>
      </c>
      <c r="B31">
        <v>135000</v>
      </c>
      <c r="C31">
        <v>54600</v>
      </c>
      <c r="D31">
        <v>349500</v>
      </c>
      <c r="E31" s="2">
        <f t="shared" si="1"/>
        <v>-9.1158334080105874E-3</v>
      </c>
      <c r="F31" s="2">
        <f t="shared" si="2"/>
        <v>2.4621084390346937E-2</v>
      </c>
      <c r="G31">
        <f t="shared" si="3"/>
        <v>1.4162639872856101E-2</v>
      </c>
      <c r="H31" s="3">
        <f t="shared" si="0"/>
        <v>140456.56759031533</v>
      </c>
      <c r="I31" s="12">
        <f>LN(B31)-LN(H31)*$H$2</f>
        <v>-2.6472073254234871</v>
      </c>
      <c r="J31" s="12">
        <f>I31-$J$2</f>
        <v>-4.6947397090557619E-2</v>
      </c>
    </row>
    <row r="32" spans="1:10" x14ac:dyDescent="0.3">
      <c r="A32" s="1">
        <v>43341.708333333336</v>
      </c>
      <c r="B32">
        <v>135500</v>
      </c>
      <c r="C32">
        <v>54100</v>
      </c>
      <c r="D32">
        <v>343500</v>
      </c>
      <c r="E32" s="2">
        <f t="shared" si="1"/>
        <v>-9.1996968984240368E-3</v>
      </c>
      <c r="F32" s="2">
        <f t="shared" si="2"/>
        <v>-1.7316450011460205E-2</v>
      </c>
      <c r="G32">
        <f t="shared" si="3"/>
        <v>-1.4800256546418991E-2</v>
      </c>
      <c r="H32" s="3">
        <f t="shared" si="0"/>
        <v>138377.77435634923</v>
      </c>
      <c r="I32" s="12">
        <f>LN(B32)-LN(H32)*$H$2</f>
        <v>-2.6253191983160793</v>
      </c>
      <c r="J32" s="12">
        <f>I32-$J$2</f>
        <v>-2.5059269983149779E-2</v>
      </c>
    </row>
    <row r="33" spans="1:10" x14ac:dyDescent="0.3">
      <c r="A33" s="1">
        <v>43342.708333333336</v>
      </c>
      <c r="B33">
        <v>133000</v>
      </c>
      <c r="C33">
        <v>53600</v>
      </c>
      <c r="D33">
        <v>339500</v>
      </c>
      <c r="E33" s="2">
        <f t="shared" si="1"/>
        <v>-9.2851177756791969E-3</v>
      </c>
      <c r="F33" s="2">
        <f t="shared" si="2"/>
        <v>-1.1713164663653686E-2</v>
      </c>
      <c r="G33">
        <f t="shared" si="3"/>
        <v>-1.0960470128381593E-2</v>
      </c>
      <c r="H33" s="3">
        <f t="shared" si="0"/>
        <v>136861.08889408453</v>
      </c>
      <c r="I33" s="12">
        <f>LN(B33)-LN(H33)*$H$2</f>
        <v>-2.6304961164956495</v>
      </c>
      <c r="J33" s="12">
        <f>I33-$J$2</f>
        <v>-3.0236188162720001E-2</v>
      </c>
    </row>
    <row r="34" spans="1:10" x14ac:dyDescent="0.3">
      <c r="A34" s="1">
        <v>43343.708333333336</v>
      </c>
      <c r="B34">
        <v>132000</v>
      </c>
      <c r="C34">
        <v>52700</v>
      </c>
      <c r="D34">
        <v>341000</v>
      </c>
      <c r="E34" s="2">
        <f t="shared" si="1"/>
        <v>-1.6933612529438591E-2</v>
      </c>
      <c r="F34" s="2">
        <f t="shared" si="2"/>
        <v>4.4085302847669539E-3</v>
      </c>
      <c r="G34">
        <f t="shared" si="3"/>
        <v>-2.2075339876367656E-3</v>
      </c>
      <c r="H34" s="3">
        <f t="shared" si="0"/>
        <v>136558.96338876587</v>
      </c>
      <c r="I34" s="12">
        <f>LN(B34)-LN(H34)*$H$2</f>
        <v>-2.6353471536281869</v>
      </c>
      <c r="J34" s="12">
        <f>I34-$J$2</f>
        <v>-3.5087225295257429E-2</v>
      </c>
    </row>
    <row r="35" spans="1:10" x14ac:dyDescent="0.3">
      <c r="A35" s="1">
        <v>43346.708333333336</v>
      </c>
      <c r="B35">
        <v>133000</v>
      </c>
      <c r="C35">
        <v>52300</v>
      </c>
      <c r="D35">
        <v>345500</v>
      </c>
      <c r="E35" s="2">
        <f t="shared" si="1"/>
        <v>-7.6190844764401078E-3</v>
      </c>
      <c r="F35" s="2">
        <f t="shared" si="2"/>
        <v>1.3110165924206996E-2</v>
      </c>
      <c r="G35">
        <f t="shared" si="3"/>
        <v>6.6840983000063924E-3</v>
      </c>
      <c r="H35" s="3">
        <f t="shared" si="0"/>
        <v>137471.73692380337</v>
      </c>
      <c r="I35" s="12">
        <f>LN(B35)-LN(H35)*$H$2</f>
        <v>-2.6359274156809871</v>
      </c>
      <c r="J35" s="12">
        <f>I35-$J$2</f>
        <v>-3.566748734805758E-2</v>
      </c>
    </row>
    <row r="36" spans="1:10" x14ac:dyDescent="0.3">
      <c r="A36" s="1">
        <v>43347.708333333336</v>
      </c>
      <c r="B36">
        <v>133500</v>
      </c>
      <c r="C36">
        <v>53200</v>
      </c>
      <c r="D36">
        <v>337500</v>
      </c>
      <c r="E36" s="2">
        <f t="shared" si="1"/>
        <v>1.7062025276722181E-2</v>
      </c>
      <c r="F36" s="2">
        <f t="shared" si="2"/>
        <v>-2.342713289514009E-2</v>
      </c>
      <c r="G36">
        <f t="shared" si="3"/>
        <v>-1.0875493861862786E-2</v>
      </c>
      <c r="H36" s="3">
        <f t="shared" si="0"/>
        <v>135976.66389270892</v>
      </c>
      <c r="I36" s="12">
        <f>LN(B36)-LN(H36)*$H$2</f>
        <v>-2.6188342875620663</v>
      </c>
      <c r="J36" s="12">
        <f>I36-$J$2</f>
        <v>-1.857435922913675E-2</v>
      </c>
    </row>
    <row r="37" spans="1:10" x14ac:dyDescent="0.3">
      <c r="A37" s="1">
        <v>43348.708333333336</v>
      </c>
      <c r="B37">
        <v>132000</v>
      </c>
      <c r="C37">
        <v>52800</v>
      </c>
      <c r="D37">
        <v>334000</v>
      </c>
      <c r="E37" s="2">
        <f t="shared" si="1"/>
        <v>-7.5472056353831363E-3</v>
      </c>
      <c r="F37" s="2">
        <f t="shared" si="2"/>
        <v>-1.0424517335884786E-2</v>
      </c>
      <c r="G37">
        <f t="shared" si="3"/>
        <v>-9.5325507087292739E-3</v>
      </c>
      <c r="H37" s="3">
        <f t="shared" si="0"/>
        <v>134680.45944894783</v>
      </c>
      <c r="I37" s="12">
        <f>LN(B37)-LN(H37)*$H$2</f>
        <v>-2.6184483457423635</v>
      </c>
      <c r="J37" s="12">
        <f>I37-$J$2</f>
        <v>-1.8188417409433999E-2</v>
      </c>
    </row>
    <row r="38" spans="1:10" x14ac:dyDescent="0.3">
      <c r="A38" s="1">
        <v>43349.708333333336</v>
      </c>
      <c r="B38">
        <v>133500</v>
      </c>
      <c r="C38">
        <v>52400</v>
      </c>
      <c r="D38">
        <v>332500</v>
      </c>
      <c r="E38" s="2">
        <f t="shared" si="1"/>
        <v>-7.6045993852194016E-3</v>
      </c>
      <c r="F38" s="2">
        <f t="shared" si="2"/>
        <v>-4.5011328807902373E-3</v>
      </c>
      <c r="G38">
        <f t="shared" si="3"/>
        <v>-5.4632074971632787E-3</v>
      </c>
      <c r="H38" s="3">
        <f t="shared" si="0"/>
        <v>133944.67215316495</v>
      </c>
      <c r="I38" s="12">
        <f>LN(B38)-LN(H38)*$H$2</f>
        <v>-2.6004654043105369</v>
      </c>
      <c r="J38" s="12">
        <f>I38-$J$2</f>
        <v>-2.0547597760733893E-4</v>
      </c>
    </row>
    <row r="39" spans="1:10" x14ac:dyDescent="0.3">
      <c r="A39" s="1">
        <v>43350.708333333336</v>
      </c>
      <c r="B39">
        <v>133500</v>
      </c>
      <c r="C39">
        <v>51800</v>
      </c>
      <c r="D39">
        <v>331000</v>
      </c>
      <c r="E39" s="2">
        <f t="shared" si="1"/>
        <v>-1.1516442061559218E-2</v>
      </c>
      <c r="F39" s="2">
        <f t="shared" si="2"/>
        <v>-4.5214847188468354E-3</v>
      </c>
      <c r="G39">
        <f t="shared" si="3"/>
        <v>-6.6899214950876737E-3</v>
      </c>
      <c r="H39" s="3">
        <f t="shared" si="0"/>
        <v>133048.59281177502</v>
      </c>
      <c r="I39" s="12">
        <f>LN(B39)-LN(H39)*$H$2</f>
        <v>-2.5922762771329015</v>
      </c>
      <c r="J39" s="12">
        <f>I39-$J$2</f>
        <v>7.9836512000279747E-3</v>
      </c>
    </row>
    <row r="40" spans="1:10" x14ac:dyDescent="0.3">
      <c r="A40" s="1">
        <v>43353.708333333336</v>
      </c>
      <c r="B40">
        <v>133000</v>
      </c>
      <c r="C40">
        <v>51200</v>
      </c>
      <c r="D40">
        <v>332500</v>
      </c>
      <c r="E40" s="2">
        <f t="shared" si="1"/>
        <v>-1.1650617219975956E-2</v>
      </c>
      <c r="F40" s="2">
        <f t="shared" si="2"/>
        <v>4.5214847188468354E-3</v>
      </c>
      <c r="G40">
        <f t="shared" si="3"/>
        <v>-4.9186688218823011E-4</v>
      </c>
      <c r="H40" s="3">
        <f t="shared" si="0"/>
        <v>132983.15061524915</v>
      </c>
      <c r="I40" s="12">
        <f>LN(B40)-LN(H40)*$H$2</f>
        <v>-2.5954284015276237</v>
      </c>
      <c r="J40" s="12">
        <f>I40-$J$2</f>
        <v>4.8315268053058524E-3</v>
      </c>
    </row>
    <row r="41" spans="1:10" x14ac:dyDescent="0.3">
      <c r="A41" s="1">
        <v>43354.708333333336</v>
      </c>
      <c r="B41">
        <v>134000</v>
      </c>
      <c r="C41">
        <v>50400</v>
      </c>
      <c r="D41">
        <v>327500</v>
      </c>
      <c r="E41" s="2">
        <f t="shared" si="1"/>
        <v>-1.5748356968138921E-2</v>
      </c>
      <c r="F41" s="2">
        <f t="shared" si="2"/>
        <v>-1.5151805020602538E-2</v>
      </c>
      <c r="G41">
        <f t="shared" si="3"/>
        <v>-1.5336736124338817E-2</v>
      </c>
      <c r="H41" s="3">
        <f t="shared" si="0"/>
        <v>130943.62312527986</v>
      </c>
      <c r="I41" s="12">
        <f>LN(B41)-LN(H41)*$H$2</f>
        <v>-2.5690819461781533</v>
      </c>
      <c r="J41" s="12">
        <f>I41-$J$2</f>
        <v>3.1177982154776185E-2</v>
      </c>
    </row>
    <row r="42" spans="1:10" x14ac:dyDescent="0.3">
      <c r="A42" s="1">
        <v>43355.708333333336</v>
      </c>
      <c r="B42">
        <v>133500</v>
      </c>
      <c r="C42">
        <v>51900</v>
      </c>
      <c r="D42">
        <v>324000</v>
      </c>
      <c r="E42" s="2">
        <f t="shared" si="1"/>
        <v>2.9327615094519643E-2</v>
      </c>
      <c r="F42" s="2">
        <f t="shared" si="2"/>
        <v>-1.0744539282978138E-2</v>
      </c>
      <c r="G42">
        <f t="shared" si="3"/>
        <v>1.6778285740461744E-3</v>
      </c>
      <c r="H42" s="3">
        <f t="shared" si="0"/>
        <v>131163.32407774858</v>
      </c>
      <c r="I42" s="12">
        <f>LN(B42)-LN(H42)*$H$2</f>
        <v>-2.5748655038511554</v>
      </c>
      <c r="J42" s="12">
        <f>I42-$J$2</f>
        <v>2.5394424481774092E-2</v>
      </c>
    </row>
    <row r="43" spans="1:10" x14ac:dyDescent="0.3">
      <c r="A43" s="1">
        <v>43356.708333333336</v>
      </c>
      <c r="B43">
        <v>135000</v>
      </c>
      <c r="C43">
        <v>53000</v>
      </c>
      <c r="D43">
        <v>332000</v>
      </c>
      <c r="E43" s="2">
        <f t="shared" si="1"/>
        <v>2.0973123380279901E-2</v>
      </c>
      <c r="F43" s="2">
        <f t="shared" si="2"/>
        <v>2.4391453124160023E-2</v>
      </c>
      <c r="G43">
        <f t="shared" si="3"/>
        <v>2.3331770903557182E-2</v>
      </c>
      <c r="H43" s="3">
        <f t="shared" si="0"/>
        <v>134223.59670607964</v>
      </c>
      <c r="I43" s="12">
        <f>LN(B43)-LN(H43)*$H$2</f>
        <v>-2.5918299735261279</v>
      </c>
      <c r="J43" s="12">
        <f>I43-$J$2</f>
        <v>8.4299548068016428E-3</v>
      </c>
    </row>
    <row r="44" spans="1:10" x14ac:dyDescent="0.3">
      <c r="A44" s="1">
        <v>43357.708333333336</v>
      </c>
      <c r="B44">
        <v>139500</v>
      </c>
      <c r="C44">
        <v>54600</v>
      </c>
      <c r="D44">
        <v>327500</v>
      </c>
      <c r="E44" s="2">
        <f t="shared" si="1"/>
        <v>2.974196919873684E-2</v>
      </c>
      <c r="F44" s="2">
        <f t="shared" si="2"/>
        <v>-1.3646913841181885E-2</v>
      </c>
      <c r="G44">
        <f t="shared" si="3"/>
        <v>-1.9636009880708016E-4</v>
      </c>
      <c r="H44" s="3">
        <f t="shared" si="0"/>
        <v>134197.24054736819</v>
      </c>
      <c r="I44" s="12">
        <f>LN(B44)-LN(H44)*$H$2</f>
        <v>-2.5588005678595671</v>
      </c>
      <c r="J44" s="12">
        <f>I44-$J$2</f>
        <v>4.1459360473362405E-2</v>
      </c>
    </row>
    <row r="45" spans="1:10" x14ac:dyDescent="0.3">
      <c r="A45" s="1">
        <v>43360.708333333336</v>
      </c>
      <c r="B45">
        <v>136500</v>
      </c>
      <c r="C45">
        <v>53600</v>
      </c>
      <c r="D45">
        <v>327000</v>
      </c>
      <c r="E45" s="2">
        <f t="shared" si="1"/>
        <v>-1.8484814674103234E-2</v>
      </c>
      <c r="F45" s="2">
        <f t="shared" si="2"/>
        <v>-1.5278841780528296E-3</v>
      </c>
      <c r="G45">
        <f t="shared" si="3"/>
        <v>-6.7845326318284544E-3</v>
      </c>
      <c r="H45" s="3">
        <f t="shared" si="0"/>
        <v>133286.77498977323</v>
      </c>
      <c r="I45" s="12">
        <f>LN(B45)-LN(H45)*$H$2</f>
        <v>-2.5722352188083075</v>
      </c>
      <c r="J45" s="12">
        <f>I45-$J$2</f>
        <v>2.8024709524621993E-2</v>
      </c>
    </row>
    <row r="46" spans="1:10" x14ac:dyDescent="0.3">
      <c r="A46" s="1">
        <v>43361.708333333336</v>
      </c>
      <c r="B46">
        <v>135500</v>
      </c>
      <c r="C46">
        <v>54200</v>
      </c>
      <c r="D46">
        <v>326000</v>
      </c>
      <c r="E46" s="2">
        <f t="shared" si="1"/>
        <v>1.1131840368845403E-2</v>
      </c>
      <c r="F46" s="2">
        <f t="shared" si="2"/>
        <v>-3.0627895305457287E-3</v>
      </c>
      <c r="G46">
        <f t="shared" si="3"/>
        <v>1.3375457382655224E-3</v>
      </c>
      <c r="H46" s="3">
        <f t="shared" si="0"/>
        <v>133465.05214762795</v>
      </c>
      <c r="I46" s="12">
        <f>LN(B46)-LN(H46)*$H$2</f>
        <v>-2.5812189085789452</v>
      </c>
      <c r="J46" s="12">
        <f>I46-$J$2</f>
        <v>1.9041019753984312E-2</v>
      </c>
    </row>
    <row r="47" spans="1:10" x14ac:dyDescent="0.3">
      <c r="A47" s="1">
        <v>43362.708333333336</v>
      </c>
      <c r="B47">
        <v>133500</v>
      </c>
      <c r="C47">
        <v>52800</v>
      </c>
      <c r="D47">
        <v>325500</v>
      </c>
      <c r="E47" s="2">
        <f t="shared" si="1"/>
        <v>-2.6169717733385056E-2</v>
      </c>
      <c r="F47" s="2">
        <f t="shared" si="2"/>
        <v>-1.5349197180842822E-3</v>
      </c>
      <c r="G47">
        <f t="shared" si="3"/>
        <v>-9.171707102827522E-3</v>
      </c>
      <c r="H47" s="3">
        <f t="shared" si="0"/>
        <v>132240.9497808663</v>
      </c>
      <c r="I47" s="12">
        <f>LN(B47)-LN(H47)*$H$2</f>
        <v>-2.5848479591360416</v>
      </c>
      <c r="J47" s="12">
        <f>I47-$J$2</f>
        <v>1.541196919688792E-2</v>
      </c>
    </row>
    <row r="48" spans="1:10" x14ac:dyDescent="0.3">
      <c r="A48" s="1">
        <v>43363.708333333336</v>
      </c>
      <c r="B48">
        <v>134000</v>
      </c>
      <c r="C48">
        <v>52900</v>
      </c>
      <c r="D48">
        <v>328000</v>
      </c>
      <c r="E48" s="2">
        <f t="shared" si="1"/>
        <v>1.8921481520379757E-3</v>
      </c>
      <c r="F48" s="2">
        <f t="shared" si="2"/>
        <v>7.6511467355189211E-3</v>
      </c>
      <c r="G48">
        <f t="shared" si="3"/>
        <v>5.8658571746398273E-3</v>
      </c>
      <c r="H48" s="3">
        <f t="shared" si="0"/>
        <v>133016.65630491957</v>
      </c>
      <c r="I48" s="12">
        <f>LN(B48)-LN(H48)*$H$2</f>
        <v>-2.5882450754472259</v>
      </c>
      <c r="J48" s="12">
        <f>I48-$J$2</f>
        <v>1.2014852885703586E-2</v>
      </c>
    </row>
    <row r="49" spans="1:10" x14ac:dyDescent="0.3">
      <c r="A49" s="1">
        <v>43364.708333333336</v>
      </c>
      <c r="B49">
        <v>136500</v>
      </c>
      <c r="C49">
        <v>52500</v>
      </c>
      <c r="D49">
        <v>332000</v>
      </c>
      <c r="E49" s="2">
        <f t="shared" si="1"/>
        <v>-7.5901692666757725E-3</v>
      </c>
      <c r="F49" s="2">
        <f t="shared" si="2"/>
        <v>1.2121360532345804E-2</v>
      </c>
      <c r="G49">
        <f t="shared" si="3"/>
        <v>6.0107862946491139E-3</v>
      </c>
      <c r="H49" s="3">
        <f t="shared" si="0"/>
        <v>133816.19099959722</v>
      </c>
      <c r="I49" s="12">
        <f>LN(B49)-LN(H49)*$H$2</f>
        <v>-2.5770714689443093</v>
      </c>
      <c r="J49" s="12">
        <f>I49-$J$2</f>
        <v>2.3188459388620242E-2</v>
      </c>
    </row>
    <row r="50" spans="1:10" x14ac:dyDescent="0.3">
      <c r="A50" s="1">
        <v>43370.708333333336</v>
      </c>
      <c r="B50">
        <v>134500</v>
      </c>
      <c r="C50">
        <v>52600</v>
      </c>
      <c r="D50">
        <v>330000</v>
      </c>
      <c r="E50" s="2">
        <f t="shared" si="1"/>
        <v>1.9029501460856579E-3</v>
      </c>
      <c r="F50" s="2">
        <f t="shared" si="2"/>
        <v>-6.0423144559624831E-3</v>
      </c>
      <c r="G50">
        <f t="shared" si="3"/>
        <v>-3.5792824293275592E-3</v>
      </c>
      <c r="H50" s="3">
        <f t="shared" si="0"/>
        <v>133337.22505839283</v>
      </c>
      <c r="I50" s="12">
        <f>LN(B50)-LN(H50)*$H$2</f>
        <v>-2.5874573263954446</v>
      </c>
      <c r="J50" s="12">
        <f>I50-$J$2</f>
        <v>1.2802601937484948E-2</v>
      </c>
    </row>
    <row r="51" spans="1:10" x14ac:dyDescent="0.3">
      <c r="A51" s="1">
        <v>43371.708333333336</v>
      </c>
      <c r="B51">
        <v>135000</v>
      </c>
      <c r="C51">
        <v>52000</v>
      </c>
      <c r="D51">
        <v>333000</v>
      </c>
      <c r="E51" s="2">
        <f t="shared" si="1"/>
        <v>-1.1472401162237134E-2</v>
      </c>
      <c r="F51" s="2">
        <f t="shared" si="2"/>
        <v>9.0498355199173375E-3</v>
      </c>
      <c r="G51">
        <f t="shared" si="3"/>
        <v>2.6879421484494507E-3</v>
      </c>
      <c r="H51" s="3">
        <f t="shared" si="0"/>
        <v>133695.62780558455</v>
      </c>
      <c r="I51" s="12">
        <f>LN(B51)-LN(H51)*$H$2</f>
        <v>-2.5870216370316594</v>
      </c>
      <c r="J51" s="12">
        <f>I51-$J$2</f>
        <v>1.3238291301270078E-2</v>
      </c>
    </row>
    <row r="52" spans="1:10" x14ac:dyDescent="0.3">
      <c r="A52" s="1">
        <v>43374.708333333336</v>
      </c>
      <c r="B52">
        <v>136000</v>
      </c>
      <c r="C52">
        <v>52000</v>
      </c>
      <c r="D52">
        <v>332000</v>
      </c>
      <c r="E52" s="2">
        <f t="shared" si="1"/>
        <v>0</v>
      </c>
      <c r="F52" s="2">
        <f t="shared" si="2"/>
        <v>-3.0075210639548544E-3</v>
      </c>
      <c r="G52">
        <f t="shared" si="3"/>
        <v>-2.0751895341288495E-3</v>
      </c>
      <c r="H52" s="3">
        <f t="shared" si="0"/>
        <v>133418.18403800362</v>
      </c>
      <c r="I52" s="12">
        <f>LN(B52)-LN(H52)*$H$2</f>
        <v>-2.5771071679514321</v>
      </c>
      <c r="J52" s="12">
        <f>I52-$J$2</f>
        <v>2.3152760381497384E-2</v>
      </c>
    </row>
    <row r="53" spans="1:10" x14ac:dyDescent="0.3">
      <c r="A53" s="1">
        <v>43375.708333333336</v>
      </c>
      <c r="B53">
        <v>134500</v>
      </c>
      <c r="C53">
        <v>51900</v>
      </c>
      <c r="D53">
        <v>329000</v>
      </c>
      <c r="E53" s="2">
        <f t="shared" si="1"/>
        <v>-1.9249284095845809E-3</v>
      </c>
      <c r="F53" s="2">
        <f t="shared" si="2"/>
        <v>-9.0772181511162842E-3</v>
      </c>
      <c r="G53">
        <f t="shared" si="3"/>
        <v>-6.8600083312414552E-3</v>
      </c>
      <c r="H53" s="3">
        <f t="shared" si="0"/>
        <v>132502.93418396381</v>
      </c>
      <c r="I53" s="12">
        <f>LN(B53)-LN(H53)*$H$2</f>
        <v>-2.5797998060923515</v>
      </c>
      <c r="J53" s="12">
        <f>I53-$J$2</f>
        <v>2.0460122240578027E-2</v>
      </c>
    </row>
    <row r="54" spans="1:10" x14ac:dyDescent="0.3">
      <c r="A54" s="1">
        <v>43377.708333333336</v>
      </c>
      <c r="B54">
        <v>132500</v>
      </c>
      <c r="C54">
        <v>47550</v>
      </c>
      <c r="D54">
        <v>326500</v>
      </c>
      <c r="E54" s="2">
        <f t="shared" si="1"/>
        <v>-8.7537001180443497E-2</v>
      </c>
      <c r="F54" s="2">
        <f t="shared" si="2"/>
        <v>-7.6278020488871334E-3</v>
      </c>
      <c r="G54">
        <f t="shared" si="3"/>
        <v>-3.2399653779669607E-2</v>
      </c>
      <c r="H54" s="3">
        <f t="shared" si="0"/>
        <v>128209.88499161304</v>
      </c>
      <c r="I54" s="12">
        <f>LN(B54)-LN(H54)*$H$2</f>
        <v>-2.5545992659399026</v>
      </c>
      <c r="J54" s="12">
        <f>I54-$J$2</f>
        <v>4.5660662393026907E-2</v>
      </c>
    </row>
    <row r="55" spans="1:10" x14ac:dyDescent="0.3">
      <c r="A55" s="1">
        <v>43378.708333333336</v>
      </c>
      <c r="B55">
        <v>133000</v>
      </c>
      <c r="C55">
        <v>46750</v>
      </c>
      <c r="D55">
        <v>325500</v>
      </c>
      <c r="E55" s="2">
        <f t="shared" si="1"/>
        <v>-1.6967533256702083E-2</v>
      </c>
      <c r="F55" s="2">
        <f t="shared" si="2"/>
        <v>-3.0674870678613075E-3</v>
      </c>
      <c r="G55">
        <f t="shared" si="3"/>
        <v>-7.3765013864019475E-3</v>
      </c>
      <c r="H55" s="3">
        <f t="shared" si="0"/>
        <v>127264.14459722197</v>
      </c>
      <c r="I55" s="12">
        <f>LN(B55)-LN(H55)*$H$2</f>
        <v>-2.5418000955270763</v>
      </c>
      <c r="J55" s="12">
        <f>I55-$J$2</f>
        <v>5.8459832805853207E-2</v>
      </c>
    </row>
    <row r="56" spans="1:10" x14ac:dyDescent="0.3">
      <c r="A56" s="1">
        <v>43381.708333333336</v>
      </c>
      <c r="B56">
        <v>132500</v>
      </c>
      <c r="C56">
        <v>45850</v>
      </c>
      <c r="D56">
        <v>329500</v>
      </c>
      <c r="E56" s="2">
        <f t="shared" si="1"/>
        <v>-1.9439057032222706E-2</v>
      </c>
      <c r="F56" s="2">
        <f t="shared" si="2"/>
        <v>1.2213892293937434E-2</v>
      </c>
      <c r="G56">
        <f t="shared" si="3"/>
        <v>2.4014780028277895E-3</v>
      </c>
      <c r="H56" s="3">
        <f t="shared" si="0"/>
        <v>127569.76664102091</v>
      </c>
      <c r="I56" s="12">
        <f>LN(B56)-LN(H56)*$H$2</f>
        <v>-2.5484928691791087</v>
      </c>
      <c r="J56" s="12">
        <f>I56-$J$2</f>
        <v>5.1767059153820849E-2</v>
      </c>
    </row>
    <row r="57" spans="1:10" x14ac:dyDescent="0.3">
      <c r="A57" s="1">
        <v>43383.708333333336</v>
      </c>
      <c r="B57">
        <v>126500</v>
      </c>
      <c r="C57">
        <v>44800</v>
      </c>
      <c r="D57">
        <v>328000</v>
      </c>
      <c r="E57" s="2">
        <f t="shared" si="1"/>
        <v>-2.3167059281535174E-2</v>
      </c>
      <c r="F57" s="2">
        <f t="shared" si="2"/>
        <v>-4.5627455584185128E-3</v>
      </c>
      <c r="G57">
        <f t="shared" si="3"/>
        <v>-1.0330082812584677E-2</v>
      </c>
      <c r="H57" s="3">
        <f t="shared" si="0"/>
        <v>126251.96038723706</v>
      </c>
      <c r="I57" s="12">
        <f>LN(B57)-LN(H57)*$H$2</f>
        <v>-2.5821649601511236</v>
      </c>
      <c r="J57" s="12">
        <f>I57-$J$2</f>
        <v>1.8094968181805893E-2</v>
      </c>
    </row>
    <row r="58" spans="1:10" x14ac:dyDescent="0.3">
      <c r="A58" s="1">
        <v>43384.708333333336</v>
      </c>
      <c r="B58">
        <v>120500</v>
      </c>
      <c r="C58">
        <v>42850</v>
      </c>
      <c r="D58">
        <v>307500</v>
      </c>
      <c r="E58" s="2">
        <f t="shared" si="1"/>
        <v>-4.450249437715037E-2</v>
      </c>
      <c r="F58" s="2">
        <f t="shared" si="2"/>
        <v>-6.4538521137571081E-2</v>
      </c>
      <c r="G58">
        <f t="shared" si="3"/>
        <v>-5.8327352841840659E-2</v>
      </c>
      <c r="H58" s="3">
        <f t="shared" si="0"/>
        <v>118888.0177467566</v>
      </c>
      <c r="I58" s="12">
        <f>LN(B58)-LN(H58)*$H$2</f>
        <v>-2.5574384761749336</v>
      </c>
      <c r="J58" s="12">
        <f>I58-$J$2</f>
        <v>4.2821452157995932E-2</v>
      </c>
    </row>
    <row r="59" spans="1:10" x14ac:dyDescent="0.3">
      <c r="A59" s="1">
        <v>43385.708333333336</v>
      </c>
      <c r="B59">
        <v>117500</v>
      </c>
      <c r="C59">
        <v>43150</v>
      </c>
      <c r="D59">
        <v>317000</v>
      </c>
      <c r="E59" s="2">
        <f t="shared" si="1"/>
        <v>6.9767724856486524E-3</v>
      </c>
      <c r="F59" s="2">
        <f t="shared" si="2"/>
        <v>3.0426686630708133E-2</v>
      </c>
      <c r="G59">
        <f t="shared" si="3"/>
        <v>2.3157213245739692E-2</v>
      </c>
      <c r="H59" s="3">
        <f t="shared" si="0"/>
        <v>121641.13292608151</v>
      </c>
      <c r="I59" s="12">
        <f>LN(B59)-LN(H59)*$H$2</f>
        <v>-2.6105795431564829</v>
      </c>
      <c r="J59" s="12">
        <f>I59-$J$2</f>
        <v>-1.0319614823553369E-2</v>
      </c>
    </row>
    <row r="60" spans="1:10" x14ac:dyDescent="0.3">
      <c r="A60" s="1">
        <v>43388.708333333336</v>
      </c>
      <c r="B60">
        <v>115500</v>
      </c>
      <c r="C60">
        <v>42350</v>
      </c>
      <c r="D60">
        <v>321500</v>
      </c>
      <c r="E60" s="2">
        <f t="shared" si="1"/>
        <v>-1.8713996431372948E-2</v>
      </c>
      <c r="F60" s="2">
        <f t="shared" si="2"/>
        <v>1.4095769800393398E-2</v>
      </c>
      <c r="G60">
        <f t="shared" si="3"/>
        <v>3.9247422685458298E-3</v>
      </c>
      <c r="H60" s="3">
        <f t="shared" si="0"/>
        <v>122118.5430220703</v>
      </c>
      <c r="I60" s="12">
        <f>LN(B60)-LN(H60)*$H$2</f>
        <v>-2.6325261606622892</v>
      </c>
      <c r="J60" s="12">
        <f>I60-$J$2</f>
        <v>-3.2266232329359656E-2</v>
      </c>
    </row>
    <row r="61" spans="1:10" x14ac:dyDescent="0.3">
      <c r="A61" s="1">
        <v>43389.708333333336</v>
      </c>
      <c r="B61">
        <v>115500</v>
      </c>
      <c r="C61">
        <v>43850</v>
      </c>
      <c r="D61">
        <v>331000</v>
      </c>
      <c r="E61" s="2">
        <f t="shared" si="1"/>
        <v>3.4806297720127333E-2</v>
      </c>
      <c r="F61" s="2">
        <f t="shared" si="2"/>
        <v>2.9120831699389171E-2</v>
      </c>
      <c r="G61">
        <f t="shared" si="3"/>
        <v>3.0883326165818001E-2</v>
      </c>
      <c r="H61" s="3">
        <f t="shared" si="0"/>
        <v>125889.96981711536</v>
      </c>
      <c r="I61" s="12">
        <f>LN(B61)-LN(H61)*$H$2</f>
        <v>-2.6696337208412135</v>
      </c>
      <c r="J61" s="12">
        <f>I61-$J$2</f>
        <v>-6.9373792508284016E-2</v>
      </c>
    </row>
    <row r="62" spans="1:10" x14ac:dyDescent="0.3">
      <c r="A62" s="1">
        <v>43390.708333333336</v>
      </c>
      <c r="B62">
        <v>120000</v>
      </c>
      <c r="C62">
        <v>43650</v>
      </c>
      <c r="D62">
        <v>333500</v>
      </c>
      <c r="E62" s="2">
        <f t="shared" si="1"/>
        <v>-4.5714365325810746E-3</v>
      </c>
      <c r="F62" s="2">
        <f t="shared" si="2"/>
        <v>7.5244899786159891E-3</v>
      </c>
      <c r="G62">
        <f t="shared" si="3"/>
        <v>3.7747527601448986E-3</v>
      </c>
      <c r="H62" s="3">
        <f t="shared" si="0"/>
        <v>126365.17332815706</v>
      </c>
      <c r="I62" s="12">
        <f>LN(B62)-LN(H62)*$H$2</f>
        <v>-2.6360090364568176</v>
      </c>
      <c r="J62" s="12">
        <f>I62-$J$2</f>
        <v>-3.5749108123888096E-2</v>
      </c>
    </row>
    <row r="63" spans="1:10" x14ac:dyDescent="0.3">
      <c r="A63" s="1">
        <v>43391.708333333336</v>
      </c>
      <c r="B63">
        <v>117000</v>
      </c>
      <c r="C63">
        <v>42800</v>
      </c>
      <c r="D63">
        <v>333000</v>
      </c>
      <c r="E63" s="2">
        <f t="shared" si="1"/>
        <v>-1.9665179697859969E-2</v>
      </c>
      <c r="F63" s="2">
        <f t="shared" si="2"/>
        <v>-1.5003753752349525E-3</v>
      </c>
      <c r="G63">
        <f t="shared" si="3"/>
        <v>-7.1314647152487072E-3</v>
      </c>
      <c r="H63" s="3">
        <f t="shared" si="0"/>
        <v>125464.00455333102</v>
      </c>
      <c r="I63" s="12">
        <f>LN(B63)-LN(H63)*$H$2</f>
        <v>-2.6525952859496602</v>
      </c>
      <c r="J63" s="12">
        <f>I63-$J$2</f>
        <v>-5.2335357616730693E-2</v>
      </c>
    </row>
    <row r="64" spans="1:10" x14ac:dyDescent="0.3">
      <c r="A64" s="1">
        <v>43392.708333333336</v>
      </c>
      <c r="B64">
        <v>120000</v>
      </c>
      <c r="C64">
        <v>42600</v>
      </c>
      <c r="D64">
        <v>334000</v>
      </c>
      <c r="E64" s="2">
        <f t="shared" si="1"/>
        <v>-4.6838493124248259E-3</v>
      </c>
      <c r="F64" s="2">
        <f t="shared" si="2"/>
        <v>2.9985029962560361E-3</v>
      </c>
      <c r="G64">
        <f t="shared" si="3"/>
        <v>6.1697378056496882E-4</v>
      </c>
      <c r="H64" s="3">
        <f t="shared" si="0"/>
        <v>125541.41255454511</v>
      </c>
      <c r="I64" s="12">
        <f>LN(B64)-LN(H64)*$H$2</f>
        <v>-2.62802995387257</v>
      </c>
      <c r="J64" s="12">
        <f>I64-$J$2</f>
        <v>-2.7770025539640475E-2</v>
      </c>
    </row>
    <row r="65" spans="1:10" x14ac:dyDescent="0.3">
      <c r="A65" s="1">
        <v>43395.708333333336</v>
      </c>
      <c r="B65">
        <v>121000</v>
      </c>
      <c r="C65">
        <v>45200</v>
      </c>
      <c r="D65">
        <v>341000</v>
      </c>
      <c r="E65" s="2">
        <f t="shared" si="1"/>
        <v>5.9242833562860753E-2</v>
      </c>
      <c r="F65" s="2">
        <f t="shared" si="2"/>
        <v>2.0741484306817881E-2</v>
      </c>
      <c r="G65">
        <f t="shared" si="3"/>
        <v>3.2676902576191172E-2</v>
      </c>
      <c r="H65" s="3">
        <f t="shared" si="0"/>
        <v>129643.71706186741</v>
      </c>
      <c r="I65" s="12">
        <f>LN(B65)-LN(H65)*$H$2</f>
        <v>-2.6589594768352001</v>
      </c>
      <c r="J65" s="12">
        <f>I65-$J$2</f>
        <v>-5.8699548502270549E-2</v>
      </c>
    </row>
    <row r="66" spans="1:10" x14ac:dyDescent="0.3">
      <c r="A66" s="1">
        <v>43396.708333333336</v>
      </c>
      <c r="B66">
        <v>117000</v>
      </c>
      <c r="C66">
        <v>43700</v>
      </c>
      <c r="D66">
        <v>334500</v>
      </c>
      <c r="E66" s="2">
        <f t="shared" si="1"/>
        <v>-3.3748984736641674E-2</v>
      </c>
      <c r="F66" s="2">
        <f t="shared" si="2"/>
        <v>-1.9245597715235263E-2</v>
      </c>
      <c r="G66">
        <f t="shared" si="3"/>
        <v>-2.3741647691871249E-2</v>
      </c>
      <c r="H66" s="3">
        <f t="shared" si="0"/>
        <v>126565.76160591992</v>
      </c>
      <c r="I66" s="12">
        <f>LN(B66)-LN(H66)*$H$2</f>
        <v>-2.6632619003506459</v>
      </c>
      <c r="J66" s="12">
        <f>I66-$J$2</f>
        <v>-6.3001972017716401E-2</v>
      </c>
    </row>
    <row r="67" spans="1:10" x14ac:dyDescent="0.3">
      <c r="A67" s="1">
        <v>43397.708333333336</v>
      </c>
      <c r="B67">
        <v>118000</v>
      </c>
      <c r="C67">
        <v>43150</v>
      </c>
      <c r="D67">
        <v>341500</v>
      </c>
      <c r="E67" s="2">
        <f t="shared" si="1"/>
        <v>-1.2665684572107594E-2</v>
      </c>
      <c r="F67" s="2">
        <f t="shared" si="2"/>
        <v>2.0710799442563044E-2</v>
      </c>
      <c r="G67">
        <f t="shared" si="3"/>
        <v>1.0364089398015145E-2</v>
      </c>
      <c r="H67" s="3">
        <f t="shared" si="0"/>
        <v>127877.50047393156</v>
      </c>
      <c r="I67" s="12">
        <f>LN(B67)-LN(H67)*$H$2</f>
        <v>-2.667330326227729</v>
      </c>
      <c r="J67" s="12">
        <f>I67-$J$2</f>
        <v>-6.7070397894799516E-2</v>
      </c>
    </row>
    <row r="68" spans="1:10" x14ac:dyDescent="0.3">
      <c r="A68" s="1">
        <v>43398.708333333336</v>
      </c>
      <c r="B68">
        <v>115500</v>
      </c>
      <c r="C68">
        <v>41250</v>
      </c>
      <c r="D68">
        <v>338000</v>
      </c>
      <c r="E68" s="2">
        <f t="shared" si="1"/>
        <v>-4.5031304748746948E-2</v>
      </c>
      <c r="F68" s="2">
        <f t="shared" si="2"/>
        <v>-1.0301783527825847E-2</v>
      </c>
      <c r="G68">
        <f t="shared" si="3"/>
        <v>-2.1067935106311386E-2</v>
      </c>
      <c r="H68" s="3">
        <f t="shared" si="0"/>
        <v>125183.38559238946</v>
      </c>
      <c r="I68" s="12">
        <f>LN(B68)-LN(H68)*$H$2</f>
        <v>-2.6627669226615005</v>
      </c>
      <c r="J68" s="12">
        <f>I68-$J$2</f>
        <v>-6.2506994328570986E-2</v>
      </c>
    </row>
    <row r="69" spans="1:10" x14ac:dyDescent="0.3">
      <c r="A69" s="1">
        <v>43399.708333333336</v>
      </c>
      <c r="B69">
        <v>112000</v>
      </c>
      <c r="C69">
        <v>40650</v>
      </c>
      <c r="D69">
        <v>333000</v>
      </c>
      <c r="E69" s="2">
        <f t="shared" si="1"/>
        <v>-1.4652276786870644E-2</v>
      </c>
      <c r="F69" s="2">
        <f t="shared" si="2"/>
        <v>-1.4903405502575851E-2</v>
      </c>
      <c r="G69">
        <f t="shared" si="3"/>
        <v>-1.4825555600707235E-2</v>
      </c>
      <c r="H69" s="3">
        <f t="shared" si="0"/>
        <v>123327.47234900472</v>
      </c>
      <c r="I69" s="12">
        <f>LN(B69)-LN(H69)*$H$2</f>
        <v>-2.6753159871836107</v>
      </c>
      <c r="J69" s="12">
        <f>I69-$J$2</f>
        <v>-7.5056058850681229E-2</v>
      </c>
    </row>
    <row r="70" spans="1:10" x14ac:dyDescent="0.3">
      <c r="A70" s="1">
        <v>43402.708333333336</v>
      </c>
      <c r="B70">
        <v>108500</v>
      </c>
      <c r="C70">
        <v>39000</v>
      </c>
      <c r="D70">
        <v>335500</v>
      </c>
      <c r="E70" s="2">
        <f t="shared" si="1"/>
        <v>-4.1437189864172552E-2</v>
      </c>
      <c r="F70" s="2">
        <f t="shared" si="2"/>
        <v>7.4794664312936021E-3</v>
      </c>
      <c r="G70">
        <f t="shared" si="3"/>
        <v>-7.6846970203009058E-3</v>
      </c>
      <c r="H70" s="3">
        <f t="shared" si="0"/>
        <v>122379.73808972308</v>
      </c>
      <c r="I70" s="12">
        <f>LN(B70)-LN(H70)*$H$2</f>
        <v>-2.6976531462244839</v>
      </c>
      <c r="J70" s="12">
        <f>I70-$J$2</f>
        <v>-9.7393217891554418E-2</v>
      </c>
    </row>
    <row r="71" spans="1:10" x14ac:dyDescent="0.3">
      <c r="A71" s="1">
        <v>43403.708333333336</v>
      </c>
      <c r="B71">
        <v>108000</v>
      </c>
      <c r="C71">
        <v>40150</v>
      </c>
      <c r="D71">
        <v>326500</v>
      </c>
      <c r="E71" s="2">
        <f t="shared" si="1"/>
        <v>2.9060794263124023E-2</v>
      </c>
      <c r="F71" s="2">
        <f t="shared" si="2"/>
        <v>-2.7192007695251874E-2</v>
      </c>
      <c r="G71">
        <f t="shared" si="3"/>
        <v>-9.7536390881553438E-3</v>
      </c>
      <c r="H71" s="3">
        <f t="shared" ref="H71:H124" si="4">(1+G71)*H70</f>
        <v>121186.09029269294</v>
      </c>
      <c r="I71" s="12">
        <f>LN(B71)-LN(H71)*$H$2</f>
        <v>-2.6903142408460976</v>
      </c>
      <c r="J71" s="12">
        <f>I71-$J$2</f>
        <v>-9.0054312513168089E-2</v>
      </c>
    </row>
    <row r="72" spans="1:10" x14ac:dyDescent="0.3">
      <c r="A72" s="1">
        <v>43404.708333333336</v>
      </c>
      <c r="B72">
        <v>109000</v>
      </c>
      <c r="C72">
        <v>40450</v>
      </c>
      <c r="D72">
        <v>323500</v>
      </c>
      <c r="E72" s="2">
        <f t="shared" ref="E72:E124" si="5">LN(C72)-LN(C71)</f>
        <v>7.4442031117296636E-3</v>
      </c>
      <c r="F72" s="2">
        <f t="shared" ref="F72:F124" si="6">LN(D72)-LN(D71)</f>
        <v>-9.2308347755309939E-3</v>
      </c>
      <c r="G72">
        <f t="shared" ref="G72:G124" si="7">$E$5*E72+$F$5*F72</f>
        <v>-4.0615730304801893E-3</v>
      </c>
      <c r="H72" s="3">
        <f t="shared" si="4"/>
        <v>120693.8841366908</v>
      </c>
      <c r="I72" s="12">
        <f>LN(B72)-LN(H72)*$H$2</f>
        <v>-2.6761323765245066</v>
      </c>
      <c r="J72" s="12">
        <f>I72-$J$2</f>
        <v>-7.5872448191577124E-2</v>
      </c>
    </row>
    <row r="73" spans="1:10" x14ac:dyDescent="0.3">
      <c r="A73" s="1">
        <v>43405.708333333336</v>
      </c>
      <c r="B73">
        <v>110500</v>
      </c>
      <c r="C73">
        <v>39700</v>
      </c>
      <c r="D73">
        <v>319000</v>
      </c>
      <c r="E73" s="2">
        <f t="shared" si="5"/>
        <v>-1.8715455811355142E-2</v>
      </c>
      <c r="F73" s="2">
        <f t="shared" si="6"/>
        <v>-1.400801115610939E-2</v>
      </c>
      <c r="G73">
        <f t="shared" si="7"/>
        <v>-1.5467318999235572E-2</v>
      </c>
      <c r="H73" s="3">
        <f t="shared" si="4"/>
        <v>118827.07332949183</v>
      </c>
      <c r="I73" s="12">
        <f>LN(B73)-LN(H73)*$H$2</f>
        <v>-2.6434471509704984</v>
      </c>
      <c r="J73" s="12">
        <f>I73-$J$2</f>
        <v>-4.3187222637568912E-2</v>
      </c>
    </row>
    <row r="74" spans="1:10" x14ac:dyDescent="0.3">
      <c r="A74" s="1">
        <v>43406.708333333336</v>
      </c>
      <c r="B74">
        <v>113000</v>
      </c>
      <c r="C74">
        <v>40500</v>
      </c>
      <c r="D74">
        <v>327000</v>
      </c>
      <c r="E74" s="2">
        <f t="shared" si="5"/>
        <v>1.9950786419347111E-2</v>
      </c>
      <c r="F74" s="2">
        <f t="shared" si="6"/>
        <v>2.4769068112409087E-2</v>
      </c>
      <c r="G74">
        <f t="shared" si="7"/>
        <v>2.3275400787559873E-2</v>
      </c>
      <c r="H74" s="3">
        <f t="shared" si="4"/>
        <v>121592.82108564854</v>
      </c>
      <c r="I74" s="12">
        <f>LN(B74)-LN(H74)*$H$2</f>
        <v>-2.6491454180746707</v>
      </c>
      <c r="J74" s="12">
        <f>I74-$J$2</f>
        <v>-4.8885489741741228E-2</v>
      </c>
    </row>
    <row r="75" spans="1:10" x14ac:dyDescent="0.3">
      <c r="A75" s="1">
        <v>43409.708333333336</v>
      </c>
      <c r="B75">
        <v>110500</v>
      </c>
      <c r="C75">
        <v>39700</v>
      </c>
      <c r="D75">
        <v>324500</v>
      </c>
      <c r="E75" s="2">
        <f t="shared" si="5"/>
        <v>-1.9950786419347111E-2</v>
      </c>
      <c r="F75" s="2">
        <f t="shared" si="6"/>
        <v>-7.6746347531102543E-3</v>
      </c>
      <c r="G75">
        <f t="shared" si="7"/>
        <v>-1.1480241769643679E-2</v>
      </c>
      <c r="H75" s="3">
        <f t="shared" si="4"/>
        <v>120196.90610213227</v>
      </c>
      <c r="I75" s="12">
        <f>LN(B75)-LN(H75)*$H$2</f>
        <v>-2.657430804686296</v>
      </c>
      <c r="J75" s="12">
        <f>I75-$J$2</f>
        <v>-5.7170876353366484E-2</v>
      </c>
    </row>
    <row r="76" spans="1:10" x14ac:dyDescent="0.3">
      <c r="A76" s="1">
        <v>43410.708333333336</v>
      </c>
      <c r="B76">
        <v>112500</v>
      </c>
      <c r="C76">
        <v>40550</v>
      </c>
      <c r="D76">
        <v>329500</v>
      </c>
      <c r="E76" s="2">
        <f t="shared" si="5"/>
        <v>2.1184592868277008E-2</v>
      </c>
      <c r="F76" s="2">
        <f t="shared" si="6"/>
        <v>1.5290817798417677E-2</v>
      </c>
      <c r="G76">
        <f t="shared" si="7"/>
        <v>1.7117888070074069E-2</v>
      </c>
      <c r="H76" s="3">
        <f t="shared" si="4"/>
        <v>122254.42328715776</v>
      </c>
      <c r="I76" s="12">
        <f>LN(B76)-LN(H76)*$H$2</f>
        <v>-2.6602001979419132</v>
      </c>
      <c r="J76" s="12">
        <f>I76-$J$2</f>
        <v>-5.9940269608983687E-2</v>
      </c>
    </row>
    <row r="77" spans="1:10" x14ac:dyDescent="0.3">
      <c r="A77" s="1">
        <v>43411.708333333336</v>
      </c>
      <c r="B77">
        <v>112000</v>
      </c>
      <c r="C77">
        <v>38450</v>
      </c>
      <c r="D77">
        <v>335500</v>
      </c>
      <c r="E77" s="2">
        <f t="shared" si="5"/>
        <v>-5.3177084609769665E-2</v>
      </c>
      <c r="F77" s="2">
        <f t="shared" si="6"/>
        <v>1.8045602469175748E-2</v>
      </c>
      <c r="G77">
        <f t="shared" si="7"/>
        <v>-4.0334305252973327E-3</v>
      </c>
      <c r="H77" s="3">
        <f t="shared" si="4"/>
        <v>121761.3185644187</v>
      </c>
      <c r="I77" s="12">
        <f>LN(B77)-LN(H77)*$H$2</f>
        <v>-2.6597238124620457</v>
      </c>
      <c r="J77" s="12">
        <f>I77-$J$2</f>
        <v>-5.9463884129116185E-2</v>
      </c>
    </row>
    <row r="78" spans="1:10" x14ac:dyDescent="0.3">
      <c r="A78" s="1">
        <v>43412.708333333336</v>
      </c>
      <c r="B78">
        <v>113000</v>
      </c>
      <c r="C78">
        <v>38900</v>
      </c>
      <c r="D78">
        <v>335500</v>
      </c>
      <c r="E78" s="2">
        <f t="shared" si="5"/>
        <v>1.1635554672746906E-2</v>
      </c>
      <c r="F78" s="2">
        <f t="shared" si="6"/>
        <v>0</v>
      </c>
      <c r="G78">
        <f t="shared" si="7"/>
        <v>3.6070219485515409E-3</v>
      </c>
      <c r="H78" s="3">
        <f t="shared" si="4"/>
        <v>122200.51431296514</v>
      </c>
      <c r="I78" s="12">
        <f>LN(B78)-LN(H78)*$H$2</f>
        <v>-2.6552275143847588</v>
      </c>
      <c r="J78" s="12">
        <f>I78-$J$2</f>
        <v>-5.4967586051829276E-2</v>
      </c>
    </row>
    <row r="79" spans="1:10" x14ac:dyDescent="0.3">
      <c r="A79" s="1">
        <v>43413.708333333336</v>
      </c>
      <c r="B79">
        <v>119500</v>
      </c>
      <c r="C79">
        <v>37600</v>
      </c>
      <c r="D79">
        <v>341500</v>
      </c>
      <c r="E79" s="2">
        <f t="shared" si="5"/>
        <v>-3.3990200228551259E-2</v>
      </c>
      <c r="F79" s="2">
        <f t="shared" si="6"/>
        <v>1.7725722599108096E-2</v>
      </c>
      <c r="G79">
        <f t="shared" si="7"/>
        <v>1.6937865225336961E-3</v>
      </c>
      <c r="H79" s="3">
        <f t="shared" si="4"/>
        <v>122407.49589715512</v>
      </c>
      <c r="I79" s="12">
        <f>LN(B79)-LN(H79)*$H$2</f>
        <v>-2.6013636332198438</v>
      </c>
      <c r="J79" s="12">
        <f>I79-$J$2</f>
        <v>-1.1037048869142474E-3</v>
      </c>
    </row>
    <row r="80" spans="1:10" x14ac:dyDescent="0.3">
      <c r="A80" s="1">
        <v>43416.708333333336</v>
      </c>
      <c r="B80">
        <v>121500</v>
      </c>
      <c r="C80">
        <v>37400</v>
      </c>
      <c r="D80">
        <v>346500</v>
      </c>
      <c r="E80" s="2">
        <f t="shared" si="5"/>
        <v>-5.3333459753623913E-3</v>
      </c>
      <c r="F80" s="2">
        <f t="shared" si="6"/>
        <v>1.4535139619113124E-2</v>
      </c>
      <c r="G80">
        <f t="shared" si="7"/>
        <v>8.375909084825715E-3</v>
      </c>
      <c r="H80" s="3">
        <f t="shared" si="4"/>
        <v>123432.76995409087</v>
      </c>
      <c r="I80" s="12">
        <f>LN(B80)-LN(H80)*$H$2</f>
        <v>-2.5949417932978722</v>
      </c>
      <c r="J80" s="12">
        <f>I80-$J$2</f>
        <v>5.318135035057292E-3</v>
      </c>
    </row>
    <row r="81" spans="1:10" x14ac:dyDescent="0.3">
      <c r="A81" s="1">
        <v>43417.708333333336</v>
      </c>
      <c r="B81">
        <v>121000</v>
      </c>
      <c r="C81">
        <v>37450</v>
      </c>
      <c r="D81">
        <v>347000</v>
      </c>
      <c r="E81" s="2">
        <f t="shared" si="5"/>
        <v>1.3360055427416029E-3</v>
      </c>
      <c r="F81" s="2">
        <f t="shared" si="6"/>
        <v>1.4419613169014411E-3</v>
      </c>
      <c r="G81">
        <f t="shared" si="7"/>
        <v>1.4091150269118912E-3</v>
      </c>
      <c r="H81" s="3">
        <f t="shared" si="4"/>
        <v>123606.70092504655</v>
      </c>
      <c r="I81" s="12">
        <f>LN(B81)-LN(H81)*$H$2</f>
        <v>-2.6007834207320499</v>
      </c>
      <c r="J81" s="12">
        <f>I81-$J$2</f>
        <v>-5.2349239912041767E-4</v>
      </c>
    </row>
    <row r="82" spans="1:10" x14ac:dyDescent="0.3">
      <c r="A82" s="1">
        <v>43418.708333333336</v>
      </c>
      <c r="B82">
        <v>120000</v>
      </c>
      <c r="C82">
        <v>37700</v>
      </c>
      <c r="D82">
        <v>341500</v>
      </c>
      <c r="E82" s="2">
        <f t="shared" si="5"/>
        <v>6.6533844907379347E-3</v>
      </c>
      <c r="F82" s="2">
        <f t="shared" si="6"/>
        <v>-1.5977100936014565E-2</v>
      </c>
      <c r="G82">
        <f t="shared" si="7"/>
        <v>-8.9616504537212895E-3</v>
      </c>
      <c r="H82" s="3">
        <f t="shared" si="4"/>
        <v>122498.98087761861</v>
      </c>
      <c r="I82" s="12">
        <f>LN(B82)-LN(H82)*$H$2</f>
        <v>-2.5980997255062572</v>
      </c>
      <c r="J82" s="12">
        <f>I82-$J$2</f>
        <v>2.1602028266722861E-3</v>
      </c>
    </row>
    <row r="83" spans="1:10" x14ac:dyDescent="0.3">
      <c r="A83" s="1">
        <v>43419.708333333336</v>
      </c>
      <c r="B83">
        <v>125500</v>
      </c>
      <c r="C83">
        <v>39250</v>
      </c>
      <c r="D83">
        <v>361500</v>
      </c>
      <c r="E83" s="2">
        <f t="shared" si="5"/>
        <v>4.0291349774451035E-2</v>
      </c>
      <c r="F83" s="2">
        <f t="shared" si="6"/>
        <v>5.6914362587974665E-2</v>
      </c>
      <c r="G83">
        <f t="shared" si="7"/>
        <v>5.1761228615782334E-2</v>
      </c>
      <c r="H83" s="3">
        <f t="shared" si="4"/>
        <v>128839.67863202536</v>
      </c>
      <c r="I83" s="12">
        <f>LN(B83)-LN(H83)*$H$2</f>
        <v>-2.6148543755769236</v>
      </c>
      <c r="J83" s="12">
        <f>I83-$J$2</f>
        <v>-1.4594447243994058E-2</v>
      </c>
    </row>
    <row r="84" spans="1:10" x14ac:dyDescent="0.3">
      <c r="A84" s="1">
        <v>43420.708333333336</v>
      </c>
      <c r="B84">
        <v>125000</v>
      </c>
      <c r="C84">
        <v>39450</v>
      </c>
      <c r="D84">
        <v>351500</v>
      </c>
      <c r="E84" s="2">
        <f t="shared" si="5"/>
        <v>5.0826030634674169E-3</v>
      </c>
      <c r="F84" s="2">
        <f t="shared" si="6"/>
        <v>-2.805233034809973E-2</v>
      </c>
      <c r="G84">
        <f t="shared" si="7"/>
        <v>-1.7780500990513915E-2</v>
      </c>
      <c r="H84" s="3">
        <f t="shared" si="4"/>
        <v>126548.84459849114</v>
      </c>
      <c r="I84" s="12">
        <f>LN(B84)-LN(H84)*$H$2</f>
        <v>-2.5969590195520187</v>
      </c>
      <c r="J84" s="12">
        <f>I84-$J$2</f>
        <v>3.3009087809108273E-3</v>
      </c>
    </row>
    <row r="85" spans="1:10" x14ac:dyDescent="0.3">
      <c r="A85" s="1">
        <v>43423.708333333336</v>
      </c>
      <c r="B85">
        <v>129500</v>
      </c>
      <c r="C85">
        <v>40200</v>
      </c>
      <c r="D85">
        <v>352500</v>
      </c>
      <c r="E85" s="2">
        <f t="shared" si="5"/>
        <v>1.8832948333091792E-2</v>
      </c>
      <c r="F85" s="2">
        <f t="shared" si="6"/>
        <v>2.8409110016038852E-3</v>
      </c>
      <c r="G85">
        <f t="shared" si="7"/>
        <v>7.7984425743651362E-3</v>
      </c>
      <c r="H85" s="3">
        <f t="shared" si="4"/>
        <v>127535.72849594473</v>
      </c>
      <c r="I85" s="12">
        <f>LN(B85)-LN(H85)*$H$2</f>
        <v>-2.571069069822272</v>
      </c>
      <c r="J85" s="12">
        <f>I85-$J$2</f>
        <v>2.9190858510657502E-2</v>
      </c>
    </row>
    <row r="86" spans="1:10" x14ac:dyDescent="0.3">
      <c r="A86" s="1">
        <v>43424.708333333336</v>
      </c>
      <c r="B86">
        <v>131000</v>
      </c>
      <c r="C86">
        <v>39800</v>
      </c>
      <c r="D86">
        <v>347000</v>
      </c>
      <c r="E86" s="2">
        <f t="shared" si="5"/>
        <v>-1.0000083334583465E-2</v>
      </c>
      <c r="F86" s="2">
        <f t="shared" si="6"/>
        <v>-1.5725842305464255E-2</v>
      </c>
      <c r="G86">
        <f t="shared" si="7"/>
        <v>-1.395085702449121E-2</v>
      </c>
      <c r="H86" s="3">
        <f t="shared" si="4"/>
        <v>125756.49578218348</v>
      </c>
      <c r="I86" s="12">
        <f>LN(B86)-LN(H86)*$H$2</f>
        <v>-2.5424127442125339</v>
      </c>
      <c r="J86" s="12">
        <f>I86-$J$2</f>
        <v>5.7847184120395578E-2</v>
      </c>
    </row>
    <row r="87" spans="1:10" x14ac:dyDescent="0.3">
      <c r="A87" s="1">
        <v>43425.708333333336</v>
      </c>
      <c r="B87">
        <v>131500</v>
      </c>
      <c r="C87">
        <v>40750</v>
      </c>
      <c r="D87">
        <v>352000</v>
      </c>
      <c r="E87" s="2">
        <f t="shared" si="5"/>
        <v>2.3588927396479775E-2</v>
      </c>
      <c r="F87" s="2">
        <f t="shared" si="6"/>
        <v>1.430639565123748E-2</v>
      </c>
      <c r="G87">
        <f t="shared" si="7"/>
        <v>1.7183980492262593E-2</v>
      </c>
      <c r="H87" s="3">
        <f t="shared" si="4"/>
        <v>127917.49295247984</v>
      </c>
      <c r="I87" s="12">
        <f>LN(B87)-LN(H87)*$H$2</f>
        <v>-2.5593895828847195</v>
      </c>
      <c r="J87" s="12">
        <f>I87-$J$2</f>
        <v>4.0870345448209999E-2</v>
      </c>
    </row>
    <row r="88" spans="1:10" x14ac:dyDescent="0.3">
      <c r="A88" s="1">
        <v>43426.708333333336</v>
      </c>
      <c r="B88">
        <v>129000</v>
      </c>
      <c r="C88">
        <v>40000</v>
      </c>
      <c r="D88">
        <v>348000</v>
      </c>
      <c r="E88" s="2">
        <f t="shared" si="5"/>
        <v>-1.8576385572936616E-2</v>
      </c>
      <c r="F88" s="2">
        <f t="shared" si="6"/>
        <v>-1.1428695823623158E-2</v>
      </c>
      <c r="G88">
        <f t="shared" si="7"/>
        <v>-1.364447964591033E-2</v>
      </c>
      <c r="H88" s="3">
        <f t="shared" si="4"/>
        <v>126172.12532353385</v>
      </c>
      <c r="I88" s="12">
        <f>LN(B88)-LN(H88)*$H$2</f>
        <v>-2.5618231564498668</v>
      </c>
      <c r="J88" s="12">
        <f>I88-$J$2</f>
        <v>3.8436771883062715E-2</v>
      </c>
    </row>
    <row r="89" spans="1:10" x14ac:dyDescent="0.3">
      <c r="A89" s="1">
        <v>43427.708333333336</v>
      </c>
      <c r="B89">
        <v>126500</v>
      </c>
      <c r="C89">
        <v>39750</v>
      </c>
      <c r="D89">
        <v>346500</v>
      </c>
      <c r="E89" s="2">
        <f t="shared" si="5"/>
        <v>-6.2696130135950767E-3</v>
      </c>
      <c r="F89" s="2">
        <f t="shared" si="6"/>
        <v>-4.3196611445157629E-3</v>
      </c>
      <c r="G89">
        <f t="shared" si="7"/>
        <v>-4.9241462239303499E-3</v>
      </c>
      <c r="H89" s="3">
        <f t="shared" si="4"/>
        <v>125550.8353290567</v>
      </c>
      <c r="I89" s="12">
        <f>LN(B89)-LN(H89)*$H$2</f>
        <v>-2.5753709547142449</v>
      </c>
      <c r="J89" s="12">
        <f>I89-$J$2</f>
        <v>2.4888973618684584E-2</v>
      </c>
    </row>
    <row r="90" spans="1:10" x14ac:dyDescent="0.3">
      <c r="A90" s="1">
        <v>43430.708333333336</v>
      </c>
      <c r="B90">
        <v>128000</v>
      </c>
      <c r="C90">
        <v>41150</v>
      </c>
      <c r="D90">
        <v>344000</v>
      </c>
      <c r="E90" s="2">
        <f t="shared" si="5"/>
        <v>3.4614086022738633E-2</v>
      </c>
      <c r="F90" s="2">
        <f t="shared" si="6"/>
        <v>-7.2411612565606021E-3</v>
      </c>
      <c r="G90">
        <f t="shared" si="7"/>
        <v>5.7339654000221618E-3</v>
      </c>
      <c r="H90" s="3">
        <f t="shared" si="4"/>
        <v>126270.73947477739</v>
      </c>
      <c r="I90" s="12">
        <f>LN(B90)-LN(H90)*$H$2</f>
        <v>-2.5705584572890885</v>
      </c>
      <c r="J90" s="12">
        <f>I90-$J$2</f>
        <v>2.9701471043841021E-2</v>
      </c>
    </row>
    <row r="91" spans="1:10" x14ac:dyDescent="0.3">
      <c r="A91" s="1">
        <v>43431.708333333336</v>
      </c>
      <c r="B91">
        <v>128500</v>
      </c>
      <c r="C91">
        <v>41700</v>
      </c>
      <c r="D91">
        <v>340500</v>
      </c>
      <c r="E91" s="2">
        <f t="shared" si="5"/>
        <v>1.3277201681676232E-2</v>
      </c>
      <c r="F91" s="2">
        <f t="shared" si="6"/>
        <v>-1.0226531783830595E-2</v>
      </c>
      <c r="G91">
        <f t="shared" si="7"/>
        <v>-2.9403744095234784E-3</v>
      </c>
      <c r="H91" s="3">
        <f t="shared" si="4"/>
        <v>125899.45622375415</v>
      </c>
      <c r="I91" s="12">
        <f>LN(B91)-LN(H91)*$H$2</f>
        <v>-2.5630672757937063</v>
      </c>
      <c r="J91" s="12">
        <f>I91-$J$2</f>
        <v>3.7192652539223214E-2</v>
      </c>
    </row>
    <row r="92" spans="1:10" x14ac:dyDescent="0.3">
      <c r="A92" s="1">
        <v>43432.708333333336</v>
      </c>
      <c r="B92">
        <v>131500</v>
      </c>
      <c r="C92">
        <v>41750</v>
      </c>
      <c r="D92">
        <v>341000</v>
      </c>
      <c r="E92" s="2">
        <f t="shared" si="5"/>
        <v>1.1983224921099378E-3</v>
      </c>
      <c r="F92" s="2">
        <f t="shared" si="6"/>
        <v>1.4673516939502917E-3</v>
      </c>
      <c r="G92">
        <f t="shared" si="7"/>
        <v>1.3839526413797819E-3</v>
      </c>
      <c r="H92" s="3">
        <f t="shared" si="4"/>
        <v>126073.69510874328</v>
      </c>
      <c r="I92" s="12">
        <f>LN(B92)-LN(H92)*$H$2</f>
        <v>-2.541676583462289</v>
      </c>
      <c r="J92" s="12">
        <f>I92-$J$2</f>
        <v>5.8583344870640541E-2</v>
      </c>
    </row>
    <row r="93" spans="1:10" x14ac:dyDescent="0.3">
      <c r="A93" s="1">
        <v>43433.708333333336</v>
      </c>
      <c r="B93">
        <v>130500</v>
      </c>
      <c r="C93">
        <v>41500</v>
      </c>
      <c r="D93">
        <v>342000</v>
      </c>
      <c r="E93" s="2">
        <f t="shared" si="5"/>
        <v>-6.0060240602126669E-3</v>
      </c>
      <c r="F93" s="2">
        <f t="shared" si="6"/>
        <v>2.9282597790878384E-3</v>
      </c>
      <c r="G93">
        <f t="shared" si="7"/>
        <v>1.586317889046816E-4</v>
      </c>
      <c r="H93" s="3">
        <f t="shared" si="4"/>
        <v>126093.6944045322</v>
      </c>
      <c r="I93" s="12">
        <f>LN(B93)-LN(H93)*$H$2</f>
        <v>-2.5495037237513802</v>
      </c>
      <c r="J93" s="12">
        <f>I93-$J$2</f>
        <v>5.075620458154928E-2</v>
      </c>
    </row>
    <row r="94" spans="1:10" x14ac:dyDescent="0.3">
      <c r="A94" s="1">
        <v>43434.708333333336</v>
      </c>
      <c r="B94">
        <v>131000</v>
      </c>
      <c r="C94">
        <v>41450</v>
      </c>
      <c r="D94">
        <v>337000</v>
      </c>
      <c r="E94" s="2">
        <f t="shared" si="5"/>
        <v>-1.2055456553490274E-3</v>
      </c>
      <c r="F94" s="2">
        <f t="shared" si="6"/>
        <v>-1.4727806710244096E-2</v>
      </c>
      <c r="G94">
        <f t="shared" si="7"/>
        <v>-1.0535905783226622E-2</v>
      </c>
      <c r="H94" s="3">
        <f t="shared" si="4"/>
        <v>124765.18312042709</v>
      </c>
      <c r="I94" s="12">
        <f>LN(B94)-LN(H94)*$H$2</f>
        <v>-2.5327576296141689</v>
      </c>
      <c r="J94" s="12">
        <f>I94-$J$2</f>
        <v>6.7502298718760567E-2</v>
      </c>
    </row>
    <row r="95" spans="1:10" x14ac:dyDescent="0.3">
      <c r="A95" s="1">
        <v>43437.708333333336</v>
      </c>
      <c r="B95">
        <v>132000</v>
      </c>
      <c r="C95">
        <v>42100</v>
      </c>
      <c r="D95">
        <v>336000</v>
      </c>
      <c r="E95" s="2">
        <f t="shared" si="5"/>
        <v>1.5559859107032281E-2</v>
      </c>
      <c r="F95" s="2">
        <f t="shared" si="6"/>
        <v>-2.9717703891574132E-3</v>
      </c>
      <c r="G95">
        <f t="shared" si="7"/>
        <v>2.7730347546613917E-3</v>
      </c>
      <c r="H95" s="3">
        <f t="shared" si="4"/>
        <v>125111.16130939171</v>
      </c>
      <c r="I95" s="12">
        <f>LN(B95)-LN(H95)*$H$2</f>
        <v>-2.5285314505530785</v>
      </c>
      <c r="J95" s="12">
        <f>I95-$J$2</f>
        <v>7.172847777985103E-2</v>
      </c>
    </row>
    <row r="96" spans="1:10" x14ac:dyDescent="0.3">
      <c r="A96" s="1">
        <v>43438.708333333336</v>
      </c>
      <c r="B96">
        <v>129000</v>
      </c>
      <c r="C96">
        <v>42600</v>
      </c>
      <c r="D96">
        <v>340000</v>
      </c>
      <c r="E96" s="2">
        <f t="shared" si="5"/>
        <v>1.1806512586989726E-2</v>
      </c>
      <c r="F96" s="2">
        <f t="shared" si="6"/>
        <v>1.1834457647003305E-2</v>
      </c>
      <c r="G96">
        <f t="shared" si="7"/>
        <v>1.1825794678399094E-2</v>
      </c>
      <c r="H96" s="3">
        <f t="shared" si="4"/>
        <v>126590.70021501264</v>
      </c>
      <c r="I96" s="12">
        <f>LN(B96)-LN(H96)*$H$2</f>
        <v>-2.5658637967878413</v>
      </c>
      <c r="J96" s="12">
        <f>I96-$J$2</f>
        <v>3.4396131545088249E-2</v>
      </c>
    </row>
    <row r="97" spans="1:10" x14ac:dyDescent="0.3">
      <c r="A97" s="1">
        <v>43439.708333333336</v>
      </c>
      <c r="B97">
        <v>129500</v>
      </c>
      <c r="C97">
        <v>41150</v>
      </c>
      <c r="D97">
        <v>345000</v>
      </c>
      <c r="E97" s="2">
        <f t="shared" si="5"/>
        <v>-3.4630326152246482E-2</v>
      </c>
      <c r="F97" s="2">
        <f t="shared" si="6"/>
        <v>1.4598799421152719E-2</v>
      </c>
      <c r="G97">
        <f t="shared" si="7"/>
        <v>-6.6222950660103398E-4</v>
      </c>
      <c r="H97" s="3">
        <f t="shared" si="4"/>
        <v>126506.86811806897</v>
      </c>
      <c r="I97" s="12">
        <f>LN(B97)-LN(H97)*$H$2</f>
        <v>-2.5611871323794766</v>
      </c>
      <c r="J97" s="12">
        <f>I97-$J$2</f>
        <v>3.9072795953452921E-2</v>
      </c>
    </row>
    <row r="98" spans="1:10" x14ac:dyDescent="0.3">
      <c r="A98" s="1">
        <v>43440.708333333336</v>
      </c>
      <c r="B98">
        <v>128500</v>
      </c>
      <c r="C98">
        <v>40500</v>
      </c>
      <c r="D98">
        <v>342000</v>
      </c>
      <c r="E98" s="2">
        <f t="shared" si="5"/>
        <v>-1.592195301058652E-2</v>
      </c>
      <c r="F98" s="2">
        <f t="shared" si="6"/>
        <v>-8.7336799687545152E-3</v>
      </c>
      <c r="G98">
        <f t="shared" si="7"/>
        <v>-1.0962044611722437E-2</v>
      </c>
      <c r="H98" s="3">
        <f t="shared" si="4"/>
        <v>125120.09418606941</v>
      </c>
      <c r="I98" s="12">
        <f>LN(B98)-LN(H98)*$H$2</f>
        <v>-2.5554915731071866</v>
      </c>
      <c r="J98" s="12">
        <f>I98-$J$2</f>
        <v>4.4768355225742962E-2</v>
      </c>
    </row>
    <row r="99" spans="1:10" x14ac:dyDescent="0.3">
      <c r="A99" s="1">
        <v>43441.708333333336</v>
      </c>
      <c r="B99">
        <v>126500</v>
      </c>
      <c r="C99">
        <v>39750</v>
      </c>
      <c r="D99">
        <v>341000</v>
      </c>
      <c r="E99" s="2">
        <f t="shared" si="5"/>
        <v>-1.8692133012152112E-2</v>
      </c>
      <c r="F99" s="2">
        <f t="shared" si="6"/>
        <v>-2.9282597790878384E-3</v>
      </c>
      <c r="G99">
        <f t="shared" si="7"/>
        <v>-7.8150604813377635E-3</v>
      </c>
      <c r="H99" s="3">
        <f t="shared" si="4"/>
        <v>124142.27308257461</v>
      </c>
      <c r="I99" s="12">
        <f>LN(B99)-LN(H99)*$H$2</f>
        <v>-2.5616063443843924</v>
      </c>
      <c r="J99" s="12">
        <f>I99-$J$2</f>
        <v>3.8653583948537129E-2</v>
      </c>
    </row>
    <row r="100" spans="1:10" x14ac:dyDescent="0.3">
      <c r="A100" s="1">
        <v>43444.708333333336</v>
      </c>
      <c r="B100">
        <v>127000</v>
      </c>
      <c r="C100">
        <v>40250</v>
      </c>
      <c r="D100">
        <v>348500</v>
      </c>
      <c r="E100" s="2">
        <f t="shared" si="5"/>
        <v>1.2500162764231604E-2</v>
      </c>
      <c r="F100" s="2">
        <f t="shared" si="6"/>
        <v>2.1755752917060889E-2</v>
      </c>
      <c r="G100">
        <f t="shared" si="7"/>
        <v>1.888651996968381E-2</v>
      </c>
      <c r="H100" s="3">
        <f t="shared" si="4"/>
        <v>126486.88860223058</v>
      </c>
      <c r="I100" s="12">
        <f>LN(B100)-LN(H100)*$H$2</f>
        <v>-2.5804882344842675</v>
      </c>
      <c r="J100" s="12">
        <f>I100-$J$2</f>
        <v>1.9771693848662064E-2</v>
      </c>
    </row>
    <row r="101" spans="1:10" x14ac:dyDescent="0.3">
      <c r="A101" s="1">
        <v>43445.708333333336</v>
      </c>
      <c r="B101">
        <v>126500</v>
      </c>
      <c r="C101">
        <v>42800</v>
      </c>
      <c r="D101">
        <v>348000</v>
      </c>
      <c r="E101" s="2">
        <f t="shared" si="5"/>
        <v>6.1428098723178337E-2</v>
      </c>
      <c r="F101" s="2">
        <f t="shared" si="6"/>
        <v>-1.4357504261042209E-3</v>
      </c>
      <c r="G101">
        <f t="shared" si="7"/>
        <v>1.8052042810173374E-2</v>
      </c>
      <c r="H101" s="3">
        <f t="shared" si="4"/>
        <v>128770.23533020368</v>
      </c>
      <c r="I101" s="12">
        <f>LN(B101)-LN(H101)*$H$2</f>
        <v>-2.6062600808736978</v>
      </c>
      <c r="J101" s="12">
        <f>I101-$J$2</f>
        <v>-6.0001525407682443E-3</v>
      </c>
    </row>
    <row r="102" spans="1:10" x14ac:dyDescent="0.3">
      <c r="A102" s="1">
        <v>43446.708333333336</v>
      </c>
      <c r="B102">
        <v>131500</v>
      </c>
      <c r="C102">
        <v>43350</v>
      </c>
      <c r="D102">
        <v>350500</v>
      </c>
      <c r="E102" s="2">
        <f t="shared" si="5"/>
        <v>1.2768600638800365E-2</v>
      </c>
      <c r="F102" s="2">
        <f t="shared" si="6"/>
        <v>7.1582267001701894E-3</v>
      </c>
      <c r="G102">
        <f t="shared" si="7"/>
        <v>8.8974426211455432E-3</v>
      </c>
      <c r="H102" s="3">
        <f t="shared" si="4"/>
        <v>129915.96111036556</v>
      </c>
      <c r="I102" s="12">
        <f>LN(B102)-LN(H102)*$H$2</f>
        <v>-2.5783024116276732</v>
      </c>
      <c r="J102" s="12">
        <f>I102-$J$2</f>
        <v>2.1957516705256364E-2</v>
      </c>
    </row>
    <row r="103" spans="1:10" x14ac:dyDescent="0.3">
      <c r="A103" s="1">
        <v>43447.708333333336</v>
      </c>
      <c r="B103">
        <v>131500</v>
      </c>
      <c r="C103">
        <v>43300</v>
      </c>
      <c r="D103">
        <v>349000</v>
      </c>
      <c r="E103" s="2">
        <f t="shared" si="5"/>
        <v>-1.1540682181063744E-3</v>
      </c>
      <c r="F103" s="2">
        <f t="shared" si="6"/>
        <v>-4.2887842722176828E-3</v>
      </c>
      <c r="G103">
        <f t="shared" si="7"/>
        <v>-3.3170222954431766E-3</v>
      </c>
      <c r="H103" s="3">
        <f t="shared" si="4"/>
        <v>129485.02697082855</v>
      </c>
      <c r="I103" s="12">
        <f>LN(B103)-LN(H103)*$H$2</f>
        <v>-2.574248917939995</v>
      </c>
      <c r="J103" s="12">
        <f>I103-$J$2</f>
        <v>2.6011010392934519E-2</v>
      </c>
    </row>
    <row r="104" spans="1:10" x14ac:dyDescent="0.3">
      <c r="A104" s="1">
        <v>43448.708333333336</v>
      </c>
      <c r="B104">
        <v>127500</v>
      </c>
      <c r="C104">
        <v>41300</v>
      </c>
      <c r="D104">
        <v>343500</v>
      </c>
      <c r="E104" s="2">
        <f t="shared" si="5"/>
        <v>-4.7290135041457404E-2</v>
      </c>
      <c r="F104" s="2">
        <f t="shared" si="6"/>
        <v>-1.5884810540022443E-2</v>
      </c>
      <c r="G104">
        <f t="shared" si="7"/>
        <v>-2.562046113546728E-2</v>
      </c>
      <c r="H104" s="3">
        <f t="shared" si="4"/>
        <v>126167.56086969751</v>
      </c>
      <c r="I104" s="12">
        <f>LN(B104)-LN(H104)*$H$2</f>
        <v>-2.5734750602012806</v>
      </c>
      <c r="J104" s="12">
        <f>I104-$J$2</f>
        <v>2.6784868131648931E-2</v>
      </c>
    </row>
    <row r="105" spans="1:10" x14ac:dyDescent="0.3">
      <c r="A105" s="1">
        <v>43451.708333333336</v>
      </c>
      <c r="B105">
        <v>128000</v>
      </c>
      <c r="C105">
        <v>41850</v>
      </c>
      <c r="D105">
        <v>343500</v>
      </c>
      <c r="E105" s="2">
        <f t="shared" si="5"/>
        <v>1.322929696849684E-2</v>
      </c>
      <c r="F105" s="2">
        <f t="shared" si="6"/>
        <v>0</v>
      </c>
      <c r="G105">
        <f t="shared" si="7"/>
        <v>4.1010820602340207E-3</v>
      </c>
      <c r="H105" s="3">
        <f t="shared" si="4"/>
        <v>126684.98439016372</v>
      </c>
      <c r="I105" s="12">
        <f>LN(B105)-LN(H105)*$H$2</f>
        <v>-2.5745542494445246</v>
      </c>
      <c r="J105" s="12">
        <f>I105-$J$2</f>
        <v>2.5705678888404915E-2</v>
      </c>
    </row>
    <row r="106" spans="1:10" x14ac:dyDescent="0.3">
      <c r="A106" s="1">
        <v>43452.708333333336</v>
      </c>
      <c r="B106">
        <v>128500</v>
      </c>
      <c r="C106">
        <v>41800</v>
      </c>
      <c r="D106">
        <v>338500</v>
      </c>
      <c r="E106" s="2">
        <f t="shared" si="5"/>
        <v>-1.1954574047727817E-3</v>
      </c>
      <c r="F106" s="2">
        <f t="shared" si="6"/>
        <v>-1.4663019310074077E-2</v>
      </c>
      <c r="G106">
        <f t="shared" si="7"/>
        <v>-1.0488075119430675E-2</v>
      </c>
      <c r="H106" s="3">
        <f t="shared" si="4"/>
        <v>125356.30275737577</v>
      </c>
      <c r="I106" s="12">
        <f>LN(B106)-LN(H106)*$H$2</f>
        <v>-2.5577925846670553</v>
      </c>
      <c r="J106" s="12">
        <f>I106-$J$2</f>
        <v>4.2467343665874235E-2</v>
      </c>
    </row>
    <row r="107" spans="1:10" x14ac:dyDescent="0.3">
      <c r="A107" s="1">
        <v>43453.708333333336</v>
      </c>
      <c r="B107">
        <v>132000</v>
      </c>
      <c r="C107">
        <v>43150</v>
      </c>
      <c r="D107">
        <v>338500</v>
      </c>
      <c r="E107" s="2">
        <f t="shared" si="5"/>
        <v>3.1786077998726014E-2</v>
      </c>
      <c r="F107" s="2">
        <f t="shared" si="6"/>
        <v>0</v>
      </c>
      <c r="G107">
        <f t="shared" si="7"/>
        <v>9.8536841796050649E-3</v>
      </c>
      <c r="H107" s="3">
        <f t="shared" si="4"/>
        <v>126591.52417466992</v>
      </c>
      <c r="I107" s="12">
        <f>LN(B107)-LN(H107)*$H$2</f>
        <v>-2.5428822193321636</v>
      </c>
      <c r="J107" s="12">
        <f>I107-$J$2</f>
        <v>5.7377709000765886E-2</v>
      </c>
    </row>
    <row r="108" spans="1:10" x14ac:dyDescent="0.3">
      <c r="A108" s="1">
        <v>43454.708333333336</v>
      </c>
      <c r="B108">
        <v>128000</v>
      </c>
      <c r="C108">
        <v>43550</v>
      </c>
      <c r="D108">
        <v>334000</v>
      </c>
      <c r="E108" s="2">
        <f t="shared" si="5"/>
        <v>9.2272857690751664E-3</v>
      </c>
      <c r="F108" s="2">
        <f t="shared" si="6"/>
        <v>-1.3383099375630536E-2</v>
      </c>
      <c r="G108">
        <f t="shared" si="7"/>
        <v>-6.3738799807717666E-3</v>
      </c>
      <c r="H108" s="3">
        <f t="shared" si="4"/>
        <v>125784.64499299761</v>
      </c>
      <c r="I108" s="12">
        <f>LN(B108)-LN(H108)*$H$2</f>
        <v>-2.5658528565400278</v>
      </c>
      <c r="J108" s="12">
        <f>I108-$J$2</f>
        <v>3.44070717929017E-2</v>
      </c>
    </row>
    <row r="109" spans="1:10" x14ac:dyDescent="0.3">
      <c r="A109" s="1">
        <v>43455.708333333336</v>
      </c>
      <c r="B109">
        <v>129000</v>
      </c>
      <c r="C109">
        <v>42400</v>
      </c>
      <c r="D109">
        <v>329500</v>
      </c>
      <c r="E109" s="2">
        <f t="shared" si="5"/>
        <v>-2.6761341060600685E-2</v>
      </c>
      <c r="F109" s="2">
        <f t="shared" si="6"/>
        <v>-1.3564639034138182E-2</v>
      </c>
      <c r="G109">
        <f t="shared" si="7"/>
        <v>-1.7655616662341556E-2</v>
      </c>
      <c r="H109" s="3">
        <f t="shared" si="4"/>
        <v>123563.83951899252</v>
      </c>
      <c r="I109" s="12">
        <f>LN(B109)-LN(H109)*$H$2</f>
        <v>-2.5363384458804177</v>
      </c>
      <c r="J109" s="12">
        <f>I109-$J$2</f>
        <v>6.3921482452511835E-2</v>
      </c>
    </row>
    <row r="110" spans="1:10" x14ac:dyDescent="0.3">
      <c r="A110" s="1">
        <v>43458.708333333336</v>
      </c>
      <c r="B110">
        <v>129000</v>
      </c>
      <c r="C110">
        <v>41750</v>
      </c>
      <c r="D110">
        <v>330500</v>
      </c>
      <c r="E110" s="2">
        <f t="shared" si="5"/>
        <v>-1.5448910941046279E-2</v>
      </c>
      <c r="F110" s="2">
        <f t="shared" si="6"/>
        <v>3.0303053491795851E-3</v>
      </c>
      <c r="G110">
        <f t="shared" si="7"/>
        <v>-2.6982517007904327E-3</v>
      </c>
      <c r="H110" s="3">
        <f t="shared" si="4"/>
        <v>123230.4331788542</v>
      </c>
      <c r="I110" s="12">
        <f>LN(B110)-LN(H110)*$H$2</f>
        <v>-2.5330421296574048</v>
      </c>
      <c r="J110" s="12">
        <f>I110-$J$2</f>
        <v>6.7217798675524687E-2</v>
      </c>
    </row>
    <row r="111" spans="1:10" x14ac:dyDescent="0.3">
      <c r="A111" s="1">
        <v>43460.708333333336</v>
      </c>
      <c r="B111">
        <v>130000</v>
      </c>
      <c r="C111">
        <v>39600</v>
      </c>
      <c r="D111">
        <v>323500</v>
      </c>
      <c r="E111" s="2">
        <f t="shared" si="5"/>
        <v>-5.287033303643085E-2</v>
      </c>
      <c r="F111" s="2">
        <f t="shared" si="6"/>
        <v>-2.1407545350786705E-2</v>
      </c>
      <c r="G111">
        <f t="shared" si="7"/>
        <v>-3.1161009533336389E-2</v>
      </c>
      <c r="H111" s="3">
        <f t="shared" si="4"/>
        <v>119390.44847577077</v>
      </c>
      <c r="I111" s="12">
        <f>LN(B111)-LN(H111)*$H$2</f>
        <v>-2.4866987370473481</v>
      </c>
      <c r="J111" s="12">
        <f>I111-$J$2</f>
        <v>0.1135611912855814</v>
      </c>
    </row>
    <row r="112" spans="1:10" x14ac:dyDescent="0.3">
      <c r="A112" s="1">
        <v>43461.708333333336</v>
      </c>
      <c r="B112">
        <v>120500</v>
      </c>
      <c r="C112">
        <v>41000</v>
      </c>
      <c r="D112">
        <v>326500</v>
      </c>
      <c r="E112" s="2">
        <f t="shared" si="5"/>
        <v>3.4742948443874155E-2</v>
      </c>
      <c r="F112" s="2">
        <f t="shared" si="6"/>
        <v>9.2308347755309939E-3</v>
      </c>
      <c r="G112">
        <f t="shared" si="7"/>
        <v>1.7139590012717372E-2</v>
      </c>
      <c r="H112" s="3">
        <f t="shared" si="4"/>
        <v>121436.75181407994</v>
      </c>
      <c r="I112" s="12">
        <f>LN(B112)-LN(H112)*$H$2</f>
        <v>-2.5833165590148859</v>
      </c>
      <c r="J112" s="12">
        <f>I112-$J$2</f>
        <v>1.6943369318043633E-2</v>
      </c>
    </row>
    <row r="113" spans="1:10" x14ac:dyDescent="0.3">
      <c r="A113" s="1">
        <v>43462.708333333336</v>
      </c>
      <c r="B113">
        <v>121000</v>
      </c>
      <c r="C113">
        <v>41050</v>
      </c>
      <c r="D113">
        <v>333000</v>
      </c>
      <c r="E113" s="2">
        <f t="shared" si="5"/>
        <v>1.218769194128555E-3</v>
      </c>
      <c r="F113" s="2">
        <f t="shared" si="6"/>
        <v>1.9712541263958272E-2</v>
      </c>
      <c r="G113">
        <f t="shared" si="7"/>
        <v>1.3979471922311059E-2</v>
      </c>
      <c r="H113" s="3">
        <f t="shared" si="4"/>
        <v>123134.37347640151</v>
      </c>
      <c r="I113" s="12">
        <f>LN(B113)-LN(H113)*$H$2</f>
        <v>-2.5961126119288966</v>
      </c>
      <c r="J113" s="12">
        <f>I113-$J$2</f>
        <v>4.1473164040328747E-3</v>
      </c>
    </row>
    <row r="114" spans="1:10" x14ac:dyDescent="0.3">
      <c r="A114" s="1">
        <v>43467.708333333336</v>
      </c>
      <c r="B114">
        <v>117000</v>
      </c>
      <c r="C114">
        <v>40450</v>
      </c>
      <c r="D114">
        <v>331000</v>
      </c>
      <c r="E114" s="2">
        <f t="shared" si="5"/>
        <v>-1.4724192393936519E-2</v>
      </c>
      <c r="F114" s="2">
        <f t="shared" si="6"/>
        <v>-6.0241146033810367E-3</v>
      </c>
      <c r="G114">
        <f t="shared" si="7"/>
        <v>-8.7211387184532359E-3</v>
      </c>
      <c r="H114" s="3">
        <f t="shared" si="4"/>
        <v>122060.50152430398</v>
      </c>
      <c r="I114" s="12">
        <f>LN(B114)-LN(H114)*$H$2</f>
        <v>-2.6190427664277003</v>
      </c>
      <c r="J114" s="12">
        <f>I114-$J$2</f>
        <v>-1.8782838094770771E-2</v>
      </c>
    </row>
    <row r="115" spans="1:10" x14ac:dyDescent="0.3">
      <c r="A115" s="1">
        <v>43468.708333333336</v>
      </c>
      <c r="B115">
        <v>119000</v>
      </c>
      <c r="C115">
        <v>40300</v>
      </c>
      <c r="D115">
        <v>327500</v>
      </c>
      <c r="E115" s="2">
        <f t="shared" si="5"/>
        <v>-3.7151745518642088E-3</v>
      </c>
      <c r="F115" s="2">
        <f t="shared" si="6"/>
        <v>-1.0630320301755702E-2</v>
      </c>
      <c r="G115">
        <f t="shared" si="7"/>
        <v>-8.4866251192893399E-3</v>
      </c>
      <c r="H115" s="3">
        <f t="shared" si="4"/>
        <v>121024.61980599476</v>
      </c>
      <c r="I115" s="12">
        <f>LN(B115)-LN(H115)*$H$2</f>
        <v>-2.5916953413967523</v>
      </c>
      <c r="J115" s="12">
        <f>I115-$J$2</f>
        <v>8.564586936177232E-3</v>
      </c>
    </row>
    <row r="116" spans="1:10" x14ac:dyDescent="0.3">
      <c r="A116" s="1">
        <v>43469.708333333336</v>
      </c>
      <c r="B116">
        <v>119500</v>
      </c>
      <c r="C116">
        <v>39800</v>
      </c>
      <c r="D116">
        <v>342500</v>
      </c>
      <c r="E116" s="2">
        <f t="shared" si="5"/>
        <v>-1.2484556662244017E-2</v>
      </c>
      <c r="F116" s="2">
        <f t="shared" si="6"/>
        <v>4.4783602626973007E-2</v>
      </c>
      <c r="G116">
        <f t="shared" si="7"/>
        <v>2.7030473247315726E-2</v>
      </c>
      <c r="H116" s="3">
        <f t="shared" si="4"/>
        <v>124295.97255392726</v>
      </c>
      <c r="I116" s="12">
        <f>LN(B116)-LN(H116)*$H$2</f>
        <v>-2.6200418183170289</v>
      </c>
      <c r="J116" s="12">
        <f>I116-$J$2</f>
        <v>-1.9781889984099355E-2</v>
      </c>
    </row>
    <row r="117" spans="1:10" x14ac:dyDescent="0.3">
      <c r="A117" s="1">
        <v>43472.708333333336</v>
      </c>
      <c r="B117">
        <v>120500</v>
      </c>
      <c r="C117">
        <v>40550</v>
      </c>
      <c r="D117">
        <v>340000</v>
      </c>
      <c r="E117" s="2">
        <f t="shared" si="5"/>
        <v>1.8668868271030092E-2</v>
      </c>
      <c r="F117" s="2">
        <f t="shared" si="6"/>
        <v>-7.3260400920727164E-3</v>
      </c>
      <c r="G117">
        <f t="shared" si="7"/>
        <v>7.3238150048915429E-4</v>
      </c>
      <c r="H117" s="3">
        <f t="shared" si="4"/>
        <v>124387.00462481106</v>
      </c>
      <c r="I117" s="12">
        <f>LN(B117)-LN(H117)*$H$2</f>
        <v>-2.6126016151547251</v>
      </c>
      <c r="J117" s="12">
        <f>I117-$J$2</f>
        <v>-1.2341686821795594E-2</v>
      </c>
    </row>
    <row r="118" spans="1:10" x14ac:dyDescent="0.3">
      <c r="A118" s="1">
        <v>43473.708333333336</v>
      </c>
      <c r="B118">
        <v>119000</v>
      </c>
      <c r="C118">
        <v>40500</v>
      </c>
      <c r="D118">
        <v>335500</v>
      </c>
      <c r="E118" s="2">
        <f t="shared" si="5"/>
        <v>-1.2338064489298972E-3</v>
      </c>
      <c r="F118" s="2">
        <f t="shared" si="6"/>
        <v>-1.3323661198469949E-2</v>
      </c>
      <c r="G118">
        <f t="shared" si="7"/>
        <v>-9.5758062261125324E-3</v>
      </c>
      <c r="H118" s="3">
        <f t="shared" si="4"/>
        <v>123195.89877147731</v>
      </c>
      <c r="I118" s="12">
        <f>LN(B118)-LN(H118)*$H$2</f>
        <v>-2.613389097114915</v>
      </c>
      <c r="J118" s="12">
        <f>I118-$J$2</f>
        <v>-1.3129168781985445E-2</v>
      </c>
    </row>
    <row r="119" spans="1:10" x14ac:dyDescent="0.3">
      <c r="A119" s="1">
        <v>43474.708333333336</v>
      </c>
      <c r="B119">
        <v>120500</v>
      </c>
      <c r="C119">
        <v>41250</v>
      </c>
      <c r="D119">
        <v>337500</v>
      </c>
      <c r="E119" s="2">
        <f t="shared" si="5"/>
        <v>1.834913866819754E-2</v>
      </c>
      <c r="F119" s="2">
        <f t="shared" si="6"/>
        <v>5.9435539008472205E-3</v>
      </c>
      <c r="G119">
        <f t="shared" si="7"/>
        <v>9.7892851787258189E-3</v>
      </c>
      <c r="H119" s="3">
        <f t="shared" si="4"/>
        <v>124401.89855740074</v>
      </c>
      <c r="I119" s="12">
        <f>LN(B119)-LN(H119)*$H$2</f>
        <v>-2.612747687568314</v>
      </c>
      <c r="J119" s="12">
        <f>I119-$J$2</f>
        <v>-1.2487759235384477E-2</v>
      </c>
    </row>
    <row r="120" spans="1:10" x14ac:dyDescent="0.3">
      <c r="A120" s="1">
        <v>43475.708333333336</v>
      </c>
      <c r="B120">
        <v>118500</v>
      </c>
      <c r="C120">
        <v>41150</v>
      </c>
      <c r="D120">
        <v>337500</v>
      </c>
      <c r="E120" s="2">
        <f t="shared" si="5"/>
        <v>-2.4271856576110196E-3</v>
      </c>
      <c r="F120" s="2">
        <f t="shared" si="6"/>
        <v>0</v>
      </c>
      <c r="G120">
        <f t="shared" si="7"/>
        <v>-7.5242755385941608E-4</v>
      </c>
      <c r="H120" s="3">
        <f t="shared" si="4"/>
        <v>124308.29514117373</v>
      </c>
      <c r="I120" s="12">
        <f>LN(B120)-LN(H120)*$H$2</f>
        <v>-2.6285661727849909</v>
      </c>
      <c r="J120" s="12">
        <f>I120-$J$2</f>
        <v>-2.8306244452061424E-2</v>
      </c>
    </row>
    <row r="121" spans="1:10" x14ac:dyDescent="0.3">
      <c r="A121" s="1">
        <v>43476.708333333336</v>
      </c>
      <c r="B121">
        <v>119000</v>
      </c>
      <c r="C121">
        <v>41250</v>
      </c>
      <c r="D121">
        <v>334500</v>
      </c>
      <c r="E121" s="2">
        <f t="shared" si="5"/>
        <v>2.4271856576110196E-3</v>
      </c>
      <c r="F121" s="2">
        <f t="shared" si="6"/>
        <v>-8.9286307443021684E-3</v>
      </c>
      <c r="G121">
        <f t="shared" si="7"/>
        <v>-5.40832765970908E-3</v>
      </c>
      <c r="H121" s="3">
        <f t="shared" si="4"/>
        <v>123635.99515023043</v>
      </c>
      <c r="I121" s="12">
        <f>LN(B121)-LN(H121)*$H$2</f>
        <v>-2.6177395734047195</v>
      </c>
      <c r="J121" s="12">
        <f>I121-$J$2</f>
        <v>-1.7479645071790006E-2</v>
      </c>
    </row>
    <row r="122" spans="1:10" x14ac:dyDescent="0.3">
      <c r="A122" s="1">
        <v>43479.708333333336</v>
      </c>
      <c r="B122">
        <v>118500</v>
      </c>
      <c r="C122">
        <v>40650</v>
      </c>
      <c r="D122">
        <v>340000</v>
      </c>
      <c r="E122" s="2">
        <f t="shared" si="5"/>
        <v>-1.4652276786870644E-2</v>
      </c>
      <c r="F122" s="2">
        <f t="shared" si="6"/>
        <v>1.6308738041924897E-2</v>
      </c>
      <c r="G122">
        <f t="shared" si="7"/>
        <v>6.7108234449982781E-3</v>
      </c>
      <c r="H122" s="3">
        <f t="shared" si="4"/>
        <v>124465.69448513028</v>
      </c>
      <c r="I122" s="12">
        <f>LN(B122)-LN(H122)*$H$2</f>
        <v>-2.6301099613903745</v>
      </c>
      <c r="J122" s="12">
        <f>I122-$J$2</f>
        <v>-2.9850033057444936E-2</v>
      </c>
    </row>
    <row r="123" spans="1:10" x14ac:dyDescent="0.3">
      <c r="A123" s="1">
        <v>43480.708333333336</v>
      </c>
      <c r="B123">
        <v>118000</v>
      </c>
      <c r="C123">
        <v>40850</v>
      </c>
      <c r="D123">
        <v>340000</v>
      </c>
      <c r="E123" s="2">
        <f t="shared" si="5"/>
        <v>4.9079853121920536E-3</v>
      </c>
      <c r="F123" s="2">
        <f t="shared" si="6"/>
        <v>0</v>
      </c>
      <c r="G123">
        <f t="shared" si="7"/>
        <v>1.5214754467795365E-3</v>
      </c>
      <c r="H123" s="3">
        <f t="shared" si="4"/>
        <v>124655.06598325579</v>
      </c>
      <c r="I123" s="12">
        <f>LN(B123)-LN(H123)*$H$2</f>
        <v>-2.636193086894238</v>
      </c>
      <c r="J123" s="12">
        <f>I123-$J$2</f>
        <v>-3.593315856130852E-2</v>
      </c>
    </row>
    <row r="124" spans="1:10" x14ac:dyDescent="0.3">
      <c r="A124" s="1">
        <v>43481.708333333336</v>
      </c>
      <c r="B124">
        <v>117000</v>
      </c>
      <c r="C124">
        <v>40900</v>
      </c>
      <c r="D124">
        <v>339000</v>
      </c>
      <c r="E124" s="2">
        <f t="shared" si="5"/>
        <v>1.2232417427444631E-3</v>
      </c>
      <c r="F124" s="2">
        <f t="shared" si="6"/>
        <v>-2.9455102297575309E-3</v>
      </c>
      <c r="G124">
        <f t="shared" si="7"/>
        <v>-1.6531971182819124E-3</v>
      </c>
      <c r="H124" s="3">
        <f t="shared" si="4"/>
        <v>124448.98658739302</v>
      </c>
      <c r="I124" s="12">
        <f>LN(B124)-LN(H124)*$H$2</f>
        <v>-2.6426852070710876</v>
      </c>
      <c r="J124" s="12">
        <f>I124-$J$2</f>
        <v>-4.2425278738158045E-2</v>
      </c>
    </row>
    <row r="125" spans="1:10" x14ac:dyDescent="0.3">
      <c r="A125" s="1">
        <v>43482.708333333336</v>
      </c>
      <c r="B125">
        <v>119000</v>
      </c>
      <c r="C125">
        <v>40500</v>
      </c>
      <c r="D125">
        <v>342000</v>
      </c>
      <c r="E125" s="2">
        <f t="shared" ref="E125:E188" si="8">LN(C125)-LN(C124)</f>
        <v>-9.8280889362634127E-3</v>
      </c>
      <c r="F125" s="2">
        <f t="shared" ref="F125:F188" si="9">LN(D125)-LN(D124)</f>
        <v>8.8106296821557351E-3</v>
      </c>
      <c r="G125">
        <f t="shared" ref="G125:G188" si="10">$E$5*E125+$F$5*F125</f>
        <v>3.0326269104457987E-3</v>
      </c>
      <c r="H125" s="3">
        <f t="shared" ref="H125:H188" si="11">(1+G125)*H124</f>
        <v>124826.39393309565</v>
      </c>
      <c r="I125" s="12">
        <f>LN(B125)-LN(H125)*$H$2</f>
        <v>-2.6294298548406303</v>
      </c>
      <c r="J125" s="12">
        <f>I125-$J$2</f>
        <v>-2.9169926507700783E-2</v>
      </c>
    </row>
    <row r="126" spans="1:10" x14ac:dyDescent="0.3">
      <c r="A126" s="1">
        <v>43483.708333333336</v>
      </c>
      <c r="B126">
        <v>118000</v>
      </c>
      <c r="C126">
        <v>39750</v>
      </c>
      <c r="D126">
        <v>341500</v>
      </c>
      <c r="E126" s="2">
        <f t="shared" si="8"/>
        <v>-1.8692133012152112E-2</v>
      </c>
      <c r="F126" s="2">
        <f t="shared" si="9"/>
        <v>-1.4630580517600578E-3</v>
      </c>
      <c r="G126">
        <f t="shared" si="10"/>
        <v>-6.804071289481595E-3</v>
      </c>
      <c r="H126" s="3">
        <f t="shared" si="11"/>
        <v>123977.06624996595</v>
      </c>
      <c r="I126" s="12">
        <f>LN(B126)-LN(H126)*$H$2</f>
        <v>-2.6295393875717039</v>
      </c>
      <c r="J126" s="12">
        <f>I126-$J$2</f>
        <v>-2.9279459238774397E-2</v>
      </c>
    </row>
    <row r="127" spans="1:10" x14ac:dyDescent="0.3">
      <c r="A127" s="1">
        <v>43486.708333333336</v>
      </c>
      <c r="B127">
        <v>118000</v>
      </c>
      <c r="C127">
        <v>39900</v>
      </c>
      <c r="D127">
        <v>341000</v>
      </c>
      <c r="E127" s="2">
        <f t="shared" si="8"/>
        <v>3.7664827954770885E-3</v>
      </c>
      <c r="F127" s="2">
        <f t="shared" si="9"/>
        <v>-1.4652017273277806E-3</v>
      </c>
      <c r="G127">
        <f t="shared" si="10"/>
        <v>1.5662047474172868E-4</v>
      </c>
      <c r="H127" s="3">
        <f t="shared" si="11"/>
        <v>123996.4835969391</v>
      </c>
      <c r="I127" s="12">
        <f>LN(B127)-LN(H127)*$H$2</f>
        <v>-2.6297304495891662</v>
      </c>
      <c r="J127" s="12">
        <f>I127-$J$2</f>
        <v>-2.9470521256236726E-2</v>
      </c>
    </row>
    <row r="128" spans="1:10" x14ac:dyDescent="0.3">
      <c r="A128" s="1">
        <v>43487.708333333336</v>
      </c>
      <c r="B128">
        <v>118000</v>
      </c>
      <c r="C128">
        <v>39600</v>
      </c>
      <c r="D128">
        <v>339500</v>
      </c>
      <c r="E128" s="2">
        <f t="shared" si="8"/>
        <v>-7.5472056353831363E-3</v>
      </c>
      <c r="F128" s="2">
        <f t="shared" si="9"/>
        <v>-4.4085302847669539E-3</v>
      </c>
      <c r="G128">
        <f t="shared" si="10"/>
        <v>-5.3815196434579705E-3</v>
      </c>
      <c r="H128" s="3">
        <f t="shared" si="11"/>
        <v>123329.19408474246</v>
      </c>
      <c r="I128" s="12">
        <f>LN(B128)-LN(H128)*$H$2</f>
        <v>-2.6231472659273241</v>
      </c>
      <c r="J128" s="12">
        <f>I128-$J$2</f>
        <v>-2.2887337594394541E-2</v>
      </c>
    </row>
    <row r="129" spans="1:10" x14ac:dyDescent="0.3">
      <c r="A129" s="1">
        <v>43488.708333333336</v>
      </c>
      <c r="B129">
        <v>119000</v>
      </c>
      <c r="C129">
        <v>40650</v>
      </c>
      <c r="D129">
        <v>340500</v>
      </c>
      <c r="E129" s="2">
        <f t="shared" si="8"/>
        <v>2.6169717733385056E-2</v>
      </c>
      <c r="F129" s="2">
        <f t="shared" si="9"/>
        <v>2.9411785908166621E-3</v>
      </c>
      <c r="G129">
        <f t="shared" si="10"/>
        <v>1.0142025725012863E-2</v>
      </c>
      <c r="H129" s="3">
        <f t="shared" si="11"/>
        <v>124580.00194379502</v>
      </c>
      <c r="I129" s="12">
        <f>LN(B129)-LN(H129)*$H$2</f>
        <v>-2.6270193446876586</v>
      </c>
      <c r="J129" s="12">
        <f>I129-$J$2</f>
        <v>-2.6759416354729115E-2</v>
      </c>
    </row>
    <row r="130" spans="1:10" x14ac:dyDescent="0.3">
      <c r="A130" s="1">
        <v>43489.708333333336</v>
      </c>
      <c r="B130">
        <v>118500</v>
      </c>
      <c r="C130">
        <v>41000</v>
      </c>
      <c r="D130">
        <v>338500</v>
      </c>
      <c r="E130" s="2">
        <f t="shared" si="8"/>
        <v>8.5732307104890992E-3</v>
      </c>
      <c r="F130" s="2">
        <f t="shared" si="9"/>
        <v>-5.8910332372370533E-3</v>
      </c>
      <c r="G130">
        <f t="shared" si="10"/>
        <v>-1.4071114134419456E-3</v>
      </c>
      <c r="H130" s="3">
        <f t="shared" si="11"/>
        <v>124404.70400117329</v>
      </c>
      <c r="I130" s="12">
        <f>LN(B130)-LN(H130)*$H$2</f>
        <v>-2.6295119923882773</v>
      </c>
      <c r="J130" s="12">
        <f>I130-$J$2</f>
        <v>-2.9252064055347748E-2</v>
      </c>
    </row>
    <row r="131" spans="1:10" x14ac:dyDescent="0.3">
      <c r="A131" s="1">
        <v>43490.708333333336</v>
      </c>
      <c r="B131">
        <v>120500</v>
      </c>
      <c r="C131">
        <v>42650</v>
      </c>
      <c r="D131">
        <v>337500</v>
      </c>
      <c r="E131" s="2">
        <f t="shared" si="8"/>
        <v>3.9455207233379141E-2</v>
      </c>
      <c r="F131" s="2">
        <f t="shared" si="9"/>
        <v>-2.9585820397457496E-3</v>
      </c>
      <c r="G131">
        <f t="shared" si="10"/>
        <v>1.0189692634922967E-2</v>
      </c>
      <c r="H131" s="3">
        <f t="shared" si="11"/>
        <v>125672.34969728382</v>
      </c>
      <c r="I131" s="12">
        <f>LN(B131)-LN(H131)*$H$2</f>
        <v>-2.6251437158368276</v>
      </c>
      <c r="J131" s="12">
        <f>I131-$J$2</f>
        <v>-2.488378750389808E-2</v>
      </c>
    </row>
    <row r="132" spans="1:10" x14ac:dyDescent="0.3">
      <c r="A132" s="1">
        <v>43493.708333333336</v>
      </c>
      <c r="B132">
        <v>120500</v>
      </c>
      <c r="C132">
        <v>42800</v>
      </c>
      <c r="D132">
        <v>333500</v>
      </c>
      <c r="E132" s="2">
        <f t="shared" si="8"/>
        <v>3.5108286500626917E-3</v>
      </c>
      <c r="F132" s="2">
        <f t="shared" si="9"/>
        <v>-1.192264495690587E-2</v>
      </c>
      <c r="G132">
        <f t="shared" si="10"/>
        <v>-7.1382681387456154E-3</v>
      </c>
      <c r="H132" s="3">
        <f t="shared" si="11"/>
        <v>124775.26676751839</v>
      </c>
      <c r="I132" s="12">
        <f>LN(B132)-LN(H132)*$H$2</f>
        <v>-2.6164037975224961</v>
      </c>
      <c r="J132" s="12">
        <f>I132-$J$2</f>
        <v>-1.6143869189566562E-2</v>
      </c>
    </row>
    <row r="133" spans="1:10" x14ac:dyDescent="0.3">
      <c r="A133" s="1">
        <v>43494.708333333336</v>
      </c>
      <c r="B133">
        <v>120000</v>
      </c>
      <c r="C133">
        <v>43150</v>
      </c>
      <c r="D133">
        <v>333500</v>
      </c>
      <c r="E133" s="2">
        <f t="shared" si="8"/>
        <v>8.1443149416866589E-3</v>
      </c>
      <c r="F133" s="2">
        <f t="shared" si="9"/>
        <v>0</v>
      </c>
      <c r="G133">
        <f t="shared" si="10"/>
        <v>2.5247376319228643E-3</v>
      </c>
      <c r="H133" s="3">
        <f t="shared" si="11"/>
        <v>125090.29157905956</v>
      </c>
      <c r="I133" s="12">
        <f>LN(B133)-LN(H133)*$H$2</f>
        <v>-2.6236381057913327</v>
      </c>
      <c r="J133" s="12">
        <f>I133-$J$2</f>
        <v>-2.3378177458403204E-2</v>
      </c>
    </row>
    <row r="134" spans="1:10" x14ac:dyDescent="0.3">
      <c r="A134" s="1">
        <v>43495.708333333336</v>
      </c>
      <c r="B134">
        <v>117000</v>
      </c>
      <c r="C134">
        <v>42600</v>
      </c>
      <c r="D134">
        <v>333500</v>
      </c>
      <c r="E134" s="2">
        <f t="shared" si="8"/>
        <v>-1.2828164254111485E-2</v>
      </c>
      <c r="F134" s="2">
        <f t="shared" si="9"/>
        <v>0</v>
      </c>
      <c r="G134">
        <f t="shared" si="10"/>
        <v>-3.9767309187745603E-3</v>
      </c>
      <c r="H134" s="3">
        <f t="shared" si="11"/>
        <v>124592.84114889859</v>
      </c>
      <c r="I134" s="12">
        <f>LN(B134)-LN(H134)*$H$2</f>
        <v>-2.6440946296259362</v>
      </c>
      <c r="J134" s="12">
        <f>I134-$J$2</f>
        <v>-4.3834701293006706E-2</v>
      </c>
    </row>
    <row r="135" spans="1:10" x14ac:dyDescent="0.3">
      <c r="A135" s="1">
        <v>43496.708333333336</v>
      </c>
      <c r="B135">
        <v>120000</v>
      </c>
      <c r="C135">
        <v>42500</v>
      </c>
      <c r="D135">
        <v>343500</v>
      </c>
      <c r="E135" s="2">
        <f t="shared" si="8"/>
        <v>-2.3501773449545738E-3</v>
      </c>
      <c r="F135" s="2">
        <f t="shared" si="9"/>
        <v>2.9544246306725697E-2</v>
      </c>
      <c r="G135">
        <f t="shared" si="10"/>
        <v>1.9656974974704811E-2</v>
      </c>
      <c r="H135" s="3">
        <f t="shared" si="11"/>
        <v>127041.95950938987</v>
      </c>
      <c r="I135" s="12">
        <f>LN(B135)-LN(H135)*$H$2</f>
        <v>-2.6425256731041404</v>
      </c>
      <c r="J135" s="12">
        <f>I135-$J$2</f>
        <v>-4.2265744771210922E-2</v>
      </c>
    </row>
    <row r="136" spans="1:10" x14ac:dyDescent="0.3">
      <c r="A136" s="1">
        <v>43497.708333333336</v>
      </c>
      <c r="B136">
        <v>120000</v>
      </c>
      <c r="C136">
        <v>42350</v>
      </c>
      <c r="D136">
        <v>338500</v>
      </c>
      <c r="E136" s="2">
        <f t="shared" si="8"/>
        <v>-3.5356548323068893E-3</v>
      </c>
      <c r="F136" s="2">
        <f t="shared" si="9"/>
        <v>-1.4663019310074077E-2</v>
      </c>
      <c r="G136">
        <f t="shared" si="10"/>
        <v>-1.1213536321966248E-2</v>
      </c>
      <c r="H136" s="3">
        <f t="shared" si="11"/>
        <v>125617.36988201756</v>
      </c>
      <c r="I136" s="12">
        <f>LN(B136)-LN(H136)*$H$2</f>
        <v>-2.6287678770416729</v>
      </c>
      <c r="J136" s="12">
        <f>I136-$J$2</f>
        <v>-2.8507948708743402E-2</v>
      </c>
    </row>
    <row r="137" spans="1:10" x14ac:dyDescent="0.3">
      <c r="A137" s="1">
        <v>43503.708333333336</v>
      </c>
      <c r="B137">
        <v>124500</v>
      </c>
      <c r="C137">
        <v>42350</v>
      </c>
      <c r="D137">
        <v>340000</v>
      </c>
      <c r="E137" s="2">
        <f t="shared" si="8"/>
        <v>0</v>
      </c>
      <c r="F137" s="2">
        <f t="shared" si="9"/>
        <v>4.4215252578769793E-3</v>
      </c>
      <c r="G137">
        <f t="shared" si="10"/>
        <v>3.0508524279351155E-3</v>
      </c>
      <c r="H137" s="3">
        <f t="shared" si="11"/>
        <v>126000.60993991295</v>
      </c>
      <c r="I137" s="12">
        <f>LN(B137)-LN(H137)*$H$2</f>
        <v>-2.5956702777052278</v>
      </c>
      <c r="J137" s="12">
        <f>I137-$J$2</f>
        <v>4.5896506277016691E-3</v>
      </c>
    </row>
    <row r="138" spans="1:10" x14ac:dyDescent="0.3">
      <c r="A138" s="1">
        <v>43504.708333333336</v>
      </c>
      <c r="B138">
        <v>122000</v>
      </c>
      <c r="C138">
        <v>41600</v>
      </c>
      <c r="D138">
        <v>340000</v>
      </c>
      <c r="E138" s="2">
        <f t="shared" si="8"/>
        <v>-1.7868253830846115E-2</v>
      </c>
      <c r="F138" s="2">
        <f t="shared" si="9"/>
        <v>0</v>
      </c>
      <c r="G138">
        <f t="shared" si="10"/>
        <v>-5.5391586875622959E-3</v>
      </c>
      <c r="H138" s="3">
        <f t="shared" si="11"/>
        <v>125302.67256672613</v>
      </c>
      <c r="I138" s="12">
        <f>LN(B138)-LN(H138)*$H$2</f>
        <v>-2.6091783896846987</v>
      </c>
      <c r="J138" s="12">
        <f>I138-$J$2</f>
        <v>-8.9184613517692135E-3</v>
      </c>
    </row>
    <row r="139" spans="1:10" x14ac:dyDescent="0.3">
      <c r="A139" s="1">
        <v>43507.708333333336</v>
      </c>
      <c r="B139">
        <v>124500</v>
      </c>
      <c r="C139">
        <v>41700</v>
      </c>
      <c r="D139">
        <v>339000</v>
      </c>
      <c r="E139" s="2">
        <f t="shared" si="8"/>
        <v>2.4009615375373272E-3</v>
      </c>
      <c r="F139" s="2">
        <f t="shared" si="9"/>
        <v>-2.9455102297575309E-3</v>
      </c>
      <c r="G139">
        <f t="shared" si="10"/>
        <v>-1.2881039818961246E-3</v>
      </c>
      <c r="H139" s="3">
        <f t="shared" si="11"/>
        <v>125141.26969525071</v>
      </c>
      <c r="I139" s="12">
        <f>LN(B139)-LN(H139)*$H$2</f>
        <v>-2.5873212186660606</v>
      </c>
      <c r="J139" s="12">
        <f>I139-$J$2</f>
        <v>1.2938709666868942E-2</v>
      </c>
    </row>
    <row r="140" spans="1:10" x14ac:dyDescent="0.3">
      <c r="A140" s="1">
        <v>43508.708333333336</v>
      </c>
      <c r="B140">
        <v>125000</v>
      </c>
      <c r="C140">
        <v>38950</v>
      </c>
      <c r="D140">
        <v>332500</v>
      </c>
      <c r="E140" s="2">
        <f t="shared" si="8"/>
        <v>-6.8222356487998681E-2</v>
      </c>
      <c r="F140" s="2">
        <f t="shared" si="9"/>
        <v>-1.9360247284540222E-2</v>
      </c>
      <c r="G140">
        <f t="shared" si="10"/>
        <v>-3.4507501137612341E-2</v>
      </c>
      <c r="H140" s="3">
        <f t="shared" si="11"/>
        <v>120822.95718887959</v>
      </c>
      <c r="I140" s="12">
        <f>LN(B140)-LN(H140)*$H$2</f>
        <v>-2.5404705227607209</v>
      </c>
      <c r="J140" s="12">
        <f>I140-$J$2</f>
        <v>5.9789405572208576E-2</v>
      </c>
    </row>
    <row r="141" spans="1:10" x14ac:dyDescent="0.3">
      <c r="A141" s="1">
        <v>43509.708333333336</v>
      </c>
      <c r="B141">
        <v>123000</v>
      </c>
      <c r="C141">
        <v>40500</v>
      </c>
      <c r="D141">
        <v>333500</v>
      </c>
      <c r="E141" s="2">
        <f t="shared" si="8"/>
        <v>3.9023201795735929E-2</v>
      </c>
      <c r="F141" s="2">
        <f t="shared" si="9"/>
        <v>3.0030052597691537E-3</v>
      </c>
      <c r="G141">
        <f t="shared" si="10"/>
        <v>1.4169266185918853E-2</v>
      </c>
      <c r="H141" s="3">
        <f t="shared" si="11"/>
        <v>122534.92983065872</v>
      </c>
      <c r="I141" s="12">
        <f>LN(B141)-LN(H141)*$H$2</f>
        <v>-2.5737650855972714</v>
      </c>
      <c r="J141" s="12">
        <f>I141-$J$2</f>
        <v>2.6494842735658164E-2</v>
      </c>
    </row>
    <row r="142" spans="1:10" x14ac:dyDescent="0.3">
      <c r="A142" s="1">
        <v>43510.708333333336</v>
      </c>
      <c r="B142">
        <v>125000</v>
      </c>
      <c r="C142">
        <v>40100</v>
      </c>
      <c r="D142">
        <v>337000</v>
      </c>
      <c r="E142" s="2">
        <f t="shared" si="8"/>
        <v>-9.925639799968522E-3</v>
      </c>
      <c r="F142" s="2">
        <f t="shared" si="9"/>
        <v>1.0440064996682707E-2</v>
      </c>
      <c r="G142">
        <f t="shared" si="10"/>
        <v>4.1266965097208255E-3</v>
      </c>
      <c r="H142" s="3">
        <f t="shared" si="11"/>
        <v>123040.59429790979</v>
      </c>
      <c r="I142" s="12">
        <f>LN(B142)-LN(H142)*$H$2</f>
        <v>-2.5626599138293393</v>
      </c>
      <c r="J142" s="12">
        <f>I142-$J$2</f>
        <v>3.7600014503590184E-2</v>
      </c>
    </row>
    <row r="143" spans="1:10" x14ac:dyDescent="0.3">
      <c r="A143" s="1">
        <v>43511.708333333336</v>
      </c>
      <c r="B143">
        <v>124000</v>
      </c>
      <c r="C143">
        <v>40050</v>
      </c>
      <c r="D143">
        <v>337000</v>
      </c>
      <c r="E143" s="2">
        <f t="shared" si="8"/>
        <v>-1.2476607981550814E-3</v>
      </c>
      <c r="F143" s="2">
        <f t="shared" si="9"/>
        <v>0</v>
      </c>
      <c r="G143">
        <f t="shared" si="10"/>
        <v>-3.8677484742807524E-4</v>
      </c>
      <c r="H143" s="3">
        <f t="shared" si="11"/>
        <v>122993.00529082275</v>
      </c>
      <c r="I143" s="12">
        <f>LN(B143)-LN(H143)*$H$2</f>
        <v>-2.570220128936386</v>
      </c>
      <c r="J143" s="12">
        <f>I143-$J$2</f>
        <v>3.0039799396543554E-2</v>
      </c>
    </row>
    <row r="144" spans="1:10" x14ac:dyDescent="0.3">
      <c r="A144" s="1">
        <v>43514.708333333336</v>
      </c>
      <c r="B144">
        <v>125500</v>
      </c>
      <c r="C144">
        <v>42200</v>
      </c>
      <c r="D144">
        <v>336000</v>
      </c>
      <c r="E144" s="2">
        <f t="shared" si="8"/>
        <v>5.2291547527596904E-2</v>
      </c>
      <c r="F144" s="2">
        <f t="shared" si="9"/>
        <v>-2.9717703891574132E-3</v>
      </c>
      <c r="G144">
        <f t="shared" si="10"/>
        <v>1.4159858165036425E-2</v>
      </c>
      <c r="H144" s="3">
        <f t="shared" si="11"/>
        <v>124734.56880103238</v>
      </c>
      <c r="I144" s="12">
        <f>LN(B144)-LN(H144)*$H$2</f>
        <v>-2.5753497993979018</v>
      </c>
      <c r="J144" s="12">
        <f>I144-$J$2</f>
        <v>2.4910128935027753E-2</v>
      </c>
    </row>
    <row r="145" spans="1:10" x14ac:dyDescent="0.3">
      <c r="A145" s="1">
        <v>43515.708333333336</v>
      </c>
      <c r="B145">
        <v>126500</v>
      </c>
      <c r="C145">
        <v>45650</v>
      </c>
      <c r="D145">
        <v>334500</v>
      </c>
      <c r="E145" s="2">
        <f t="shared" si="8"/>
        <v>7.8583385999012378E-2</v>
      </c>
      <c r="F145" s="2">
        <f t="shared" si="9"/>
        <v>-4.4742803949215926E-3</v>
      </c>
      <c r="G145">
        <f t="shared" si="10"/>
        <v>2.127359618719794E-2</v>
      </c>
      <c r="H145" s="3">
        <f t="shared" si="11"/>
        <v>127388.1216482898</v>
      </c>
      <c r="I145" s="12">
        <f>LN(B145)-LN(H145)*$H$2</f>
        <v>-2.593094825796884</v>
      </c>
      <c r="J145" s="12">
        <f>I145-$J$2</f>
        <v>7.1651025360455201E-3</v>
      </c>
    </row>
    <row r="146" spans="1:10" x14ac:dyDescent="0.3">
      <c r="A146" s="1">
        <v>43516.708333333336</v>
      </c>
      <c r="B146">
        <v>126000</v>
      </c>
      <c r="C146">
        <v>44750</v>
      </c>
      <c r="D146">
        <v>333500</v>
      </c>
      <c r="E146" s="2">
        <f t="shared" si="8"/>
        <v>-1.991216232011439E-2</v>
      </c>
      <c r="F146" s="2">
        <f t="shared" si="9"/>
        <v>-2.9940142126037017E-3</v>
      </c>
      <c r="G146">
        <f t="shared" si="10"/>
        <v>-8.238640125932015E-3</v>
      </c>
      <c r="H146" s="3">
        <f t="shared" si="11"/>
        <v>126338.61675771109</v>
      </c>
      <c r="I146" s="12">
        <f>LN(B146)-LN(H146)*$H$2</f>
        <v>-2.58696245337058</v>
      </c>
      <c r="J146" s="12">
        <f>I146-$J$2</f>
        <v>1.3297474962349565E-2</v>
      </c>
    </row>
    <row r="147" spans="1:10" x14ac:dyDescent="0.3">
      <c r="A147" s="1">
        <v>43517.708333333336</v>
      </c>
      <c r="B147">
        <v>125000</v>
      </c>
      <c r="C147">
        <v>44550</v>
      </c>
      <c r="D147">
        <v>333500</v>
      </c>
      <c r="E147" s="2">
        <f t="shared" si="8"/>
        <v>-4.4792908040456325E-3</v>
      </c>
      <c r="F147" s="2">
        <f t="shared" si="9"/>
        <v>0</v>
      </c>
      <c r="G147">
        <f t="shared" si="10"/>
        <v>-1.3885801492541461E-3</v>
      </c>
      <c r="H147" s="3">
        <f t="shared" si="11"/>
        <v>126163.1854623971</v>
      </c>
      <c r="I147" s="12">
        <f>LN(B147)-LN(H147)*$H$2</f>
        <v>-2.5932353779732775</v>
      </c>
      <c r="J147" s="12">
        <f>I147-$J$2</f>
        <v>7.0245503596519931E-3</v>
      </c>
    </row>
    <row r="148" spans="1:10" x14ac:dyDescent="0.3">
      <c r="A148" s="1">
        <v>43518.708333333336</v>
      </c>
      <c r="B148">
        <v>125000</v>
      </c>
      <c r="C148">
        <v>44200</v>
      </c>
      <c r="D148">
        <v>331500</v>
      </c>
      <c r="E148" s="2">
        <f t="shared" si="8"/>
        <v>-7.8873648331665436E-3</v>
      </c>
      <c r="F148" s="2">
        <f t="shared" si="9"/>
        <v>-6.0150557297617979E-3</v>
      </c>
      <c r="G148">
        <f t="shared" si="10"/>
        <v>-6.5954715518172684E-3</v>
      </c>
      <c r="H148" s="3">
        <f t="shared" si="11"/>
        <v>125331.07976179321</v>
      </c>
      <c r="I148" s="12">
        <f>LN(B148)-LN(H148)*$H$2</f>
        <v>-2.5851622502758627</v>
      </c>
      <c r="J148" s="12">
        <f>I148-$J$2</f>
        <v>1.5097678057066855E-2</v>
      </c>
    </row>
    <row r="149" spans="1:10" x14ac:dyDescent="0.3">
      <c r="A149" s="1">
        <v>43521.708333333336</v>
      </c>
      <c r="B149">
        <v>125500</v>
      </c>
      <c r="C149">
        <v>44350</v>
      </c>
      <c r="D149">
        <v>330500</v>
      </c>
      <c r="E149" s="2">
        <f t="shared" si="8"/>
        <v>3.3879196719368565E-3</v>
      </c>
      <c r="F149" s="2">
        <f t="shared" si="9"/>
        <v>-3.0211503341757151E-3</v>
      </c>
      <c r="G149">
        <f t="shared" si="10"/>
        <v>-1.0343386322808176E-3</v>
      </c>
      <c r="H149" s="3">
        <f t="shared" si="11"/>
        <v>125201.44498417011</v>
      </c>
      <c r="I149" s="12">
        <f>LN(B149)-LN(H149)*$H$2</f>
        <v>-2.5799076828121699</v>
      </c>
      <c r="J149" s="12">
        <f>I149-$J$2</f>
        <v>2.0352245520759649E-2</v>
      </c>
    </row>
    <row r="150" spans="1:10" x14ac:dyDescent="0.3">
      <c r="A150" s="1">
        <v>43522.708333333336</v>
      </c>
      <c r="B150">
        <v>127000</v>
      </c>
      <c r="C150">
        <v>45300</v>
      </c>
      <c r="D150">
        <v>328500</v>
      </c>
      <c r="E150" s="2">
        <f t="shared" si="8"/>
        <v>2.1194323733400466E-2</v>
      </c>
      <c r="F150" s="2">
        <f t="shared" si="9"/>
        <v>-6.0698213670757895E-3</v>
      </c>
      <c r="G150">
        <f t="shared" si="10"/>
        <v>2.38206361407185E-3</v>
      </c>
      <c r="H150" s="3">
        <f t="shared" si="11"/>
        <v>125499.68279069613</v>
      </c>
      <c r="I150" s="12">
        <f>LN(B150)-LN(H150)*$H$2</f>
        <v>-2.5709290167429319</v>
      </c>
      <c r="J150" s="12">
        <f>I150-$J$2</f>
        <v>2.9330911589997566E-2</v>
      </c>
    </row>
    <row r="151" spans="1:10" x14ac:dyDescent="0.3">
      <c r="A151" s="1">
        <v>43523.708333333336</v>
      </c>
      <c r="B151">
        <v>126500</v>
      </c>
      <c r="C151">
        <v>44950</v>
      </c>
      <c r="D151">
        <v>324000</v>
      </c>
      <c r="E151" s="2">
        <f t="shared" si="8"/>
        <v>-7.7562715713597186E-3</v>
      </c>
      <c r="F151" s="2">
        <f t="shared" si="9"/>
        <v>-1.3793322132336527E-2</v>
      </c>
      <c r="G151">
        <f t="shared" si="10"/>
        <v>-1.1921836458433716E-2</v>
      </c>
      <c r="H151" s="3">
        <f t="shared" si="11"/>
        <v>124003.49609688015</v>
      </c>
      <c r="I151" s="12">
        <f>LN(B151)-LN(H151)*$H$2</f>
        <v>-2.5602417598439562</v>
      </c>
      <c r="J151" s="12">
        <f>I151-$J$2</f>
        <v>4.0018168488973327E-2</v>
      </c>
    </row>
    <row r="152" spans="1:10" x14ac:dyDescent="0.3">
      <c r="A152" s="1">
        <v>43524.708333333336</v>
      </c>
      <c r="B152">
        <v>125000</v>
      </c>
      <c r="C152">
        <v>44000</v>
      </c>
      <c r="D152">
        <v>322500</v>
      </c>
      <c r="E152" s="2">
        <f t="shared" si="8"/>
        <v>-2.1361126999368096E-2</v>
      </c>
      <c r="F152" s="2">
        <f t="shared" si="9"/>
        <v>-4.6403795565019834E-3</v>
      </c>
      <c r="G152">
        <f t="shared" si="10"/>
        <v>-9.8238112637904773E-3</v>
      </c>
      <c r="H152" s="3">
        <f t="shared" si="11"/>
        <v>122785.30915517421</v>
      </c>
      <c r="I152" s="12">
        <f>LN(B152)-LN(H152)*$H$2</f>
        <v>-2.5601260231227734</v>
      </c>
      <c r="J152" s="12">
        <f>I152-$J$2</f>
        <v>4.013390521015614E-2</v>
      </c>
    </row>
    <row r="153" spans="1:10" x14ac:dyDescent="0.3">
      <c r="A153" s="1">
        <v>43528.708333333336</v>
      </c>
      <c r="B153">
        <v>123500</v>
      </c>
      <c r="C153">
        <v>45700</v>
      </c>
      <c r="D153">
        <v>321000</v>
      </c>
      <c r="E153" s="2">
        <f t="shared" si="8"/>
        <v>3.7908663981898627E-2</v>
      </c>
      <c r="F153" s="2">
        <f t="shared" si="9"/>
        <v>-4.662013105811269E-3</v>
      </c>
      <c r="G153">
        <f t="shared" si="10"/>
        <v>8.5348967913787994E-3</v>
      </c>
      <c r="H153" s="3">
        <f t="shared" si="11"/>
        <v>123833.26909631115</v>
      </c>
      <c r="I153" s="12">
        <f>LN(B153)-LN(H153)*$H$2</f>
        <v>-2.5825669945452816</v>
      </c>
      <c r="J153" s="12">
        <f>I153-$J$2</f>
        <v>1.7692933787647913E-2</v>
      </c>
    </row>
    <row r="154" spans="1:10" x14ac:dyDescent="0.3">
      <c r="A154" s="1">
        <v>43529.708333333336</v>
      </c>
      <c r="B154">
        <v>124500</v>
      </c>
      <c r="C154">
        <v>46950</v>
      </c>
      <c r="D154">
        <v>321500</v>
      </c>
      <c r="E154" s="2">
        <f t="shared" si="8"/>
        <v>2.6984907754112442E-2</v>
      </c>
      <c r="F154" s="2">
        <f t="shared" si="9"/>
        <v>1.5564205476579218E-3</v>
      </c>
      <c r="G154">
        <f t="shared" si="10"/>
        <v>9.4392515816588227E-3</v>
      </c>
      <c r="H154" s="3">
        <f t="shared" si="11"/>
        <v>125002.16247749049</v>
      </c>
      <c r="I154" s="12">
        <f>LN(B154)-LN(H154)*$H$2</f>
        <v>-2.5859643105778627</v>
      </c>
      <c r="J154" s="12">
        <f>I154-$J$2</f>
        <v>1.4295617755066825E-2</v>
      </c>
    </row>
    <row r="155" spans="1:10" x14ac:dyDescent="0.3">
      <c r="A155" s="1">
        <v>43530.708333333336</v>
      </c>
      <c r="B155">
        <v>123500</v>
      </c>
      <c r="C155">
        <v>46600</v>
      </c>
      <c r="D155">
        <v>325000</v>
      </c>
      <c r="E155" s="2">
        <f t="shared" si="8"/>
        <v>-7.4826645226728772E-3</v>
      </c>
      <c r="F155" s="2">
        <f t="shared" si="9"/>
        <v>1.0827638652063598E-2</v>
      </c>
      <c r="G155">
        <f t="shared" si="10"/>
        <v>5.1514446678952892E-3</v>
      </c>
      <c r="H155" s="3">
        <f t="shared" si="11"/>
        <v>125646.10420086054</v>
      </c>
      <c r="I155" s="12">
        <f>LN(B155)-LN(H155)*$H$2</f>
        <v>-2.6002975004861053</v>
      </c>
      <c r="J155" s="12">
        <f>I155-$J$2</f>
        <v>-3.7572153175791101E-5</v>
      </c>
    </row>
    <row r="156" spans="1:10" x14ac:dyDescent="0.3">
      <c r="A156" s="1">
        <v>43531.708333333336</v>
      </c>
      <c r="B156">
        <v>123500</v>
      </c>
      <c r="C156">
        <v>46000</v>
      </c>
      <c r="D156">
        <v>321500</v>
      </c>
      <c r="E156" s="2">
        <f t="shared" si="8"/>
        <v>-1.2959144642504583E-2</v>
      </c>
      <c r="F156" s="2">
        <f t="shared" si="9"/>
        <v>-1.0827638652063598E-2</v>
      </c>
      <c r="G156">
        <f t="shared" si="10"/>
        <v>-1.1488405509100304E-2</v>
      </c>
      <c r="H156" s="3">
        <f t="shared" si="11"/>
        <v>124202.63080516238</v>
      </c>
      <c r="I156" s="12">
        <f>LN(B156)-LN(H156)*$H$2</f>
        <v>-2.5862005138710789</v>
      </c>
      <c r="J156" s="12">
        <f>I156-$J$2</f>
        <v>1.4059414461850661E-2</v>
      </c>
    </row>
    <row r="157" spans="1:10" x14ac:dyDescent="0.3">
      <c r="A157" s="1">
        <v>43532.708333333336</v>
      </c>
      <c r="B157">
        <v>122000</v>
      </c>
      <c r="C157">
        <v>46000</v>
      </c>
      <c r="D157">
        <v>323000</v>
      </c>
      <c r="E157" s="2">
        <f t="shared" si="8"/>
        <v>0</v>
      </c>
      <c r="F157" s="2">
        <f t="shared" si="9"/>
        <v>4.6547795449836116E-3</v>
      </c>
      <c r="G157">
        <f t="shared" si="10"/>
        <v>3.2117978860386918E-3</v>
      </c>
      <c r="H157" s="3">
        <f t="shared" si="11"/>
        <v>124601.54455222284</v>
      </c>
      <c r="I157" s="12">
        <f>LN(B157)-LN(H157)*$H$2</f>
        <v>-2.6023327395241811</v>
      </c>
      <c r="J157" s="12">
        <f>I157-$J$2</f>
        <v>-2.0728111912515779E-3</v>
      </c>
    </row>
    <row r="158" spans="1:10" x14ac:dyDescent="0.3">
      <c r="A158" s="1">
        <v>43535.708333333336</v>
      </c>
      <c r="B158">
        <v>122500</v>
      </c>
      <c r="C158">
        <v>45500</v>
      </c>
      <c r="D158">
        <v>328500</v>
      </c>
      <c r="E158" s="2">
        <f t="shared" si="8"/>
        <v>-1.0929070532190721E-2</v>
      </c>
      <c r="F158" s="2">
        <f t="shared" si="9"/>
        <v>1.6884514702008246E-2</v>
      </c>
      <c r="G158">
        <f t="shared" si="10"/>
        <v>8.2623032794065659E-3</v>
      </c>
      <c r="H158" s="3">
        <f t="shared" si="11"/>
        <v>125631.04030239578</v>
      </c>
      <c r="I158" s="12">
        <f>LN(B158)-LN(H158)*$H$2</f>
        <v>-2.6082813501844893</v>
      </c>
      <c r="J158" s="12">
        <f>I158-$J$2</f>
        <v>-8.0214218515597402E-3</v>
      </c>
    </row>
    <row r="159" spans="1:10" x14ac:dyDescent="0.3">
      <c r="A159" s="1">
        <v>43536.708333333336</v>
      </c>
      <c r="B159">
        <v>123500</v>
      </c>
      <c r="C159">
        <v>46900</v>
      </c>
      <c r="D159">
        <v>326000</v>
      </c>
      <c r="E159" s="2">
        <f t="shared" si="8"/>
        <v>3.0305349495328926E-2</v>
      </c>
      <c r="F159" s="2">
        <f t="shared" si="9"/>
        <v>-7.6394565579569473E-3</v>
      </c>
      <c r="G159">
        <f t="shared" si="10"/>
        <v>4.1234333185616737E-3</v>
      </c>
      <c r="H159" s="3">
        <f t="shared" si="11"/>
        <v>126149.07151982423</v>
      </c>
      <c r="I159" s="12">
        <f>LN(B159)-LN(H159)*$H$2</f>
        <v>-2.6051714695247767</v>
      </c>
      <c r="J159" s="12">
        <f>I159-$J$2</f>
        <v>-4.911541191847224E-3</v>
      </c>
    </row>
    <row r="160" spans="1:10" x14ac:dyDescent="0.3">
      <c r="A160" s="1">
        <v>43537.708333333336</v>
      </c>
      <c r="B160">
        <v>123000</v>
      </c>
      <c r="C160">
        <v>46200</v>
      </c>
      <c r="D160">
        <v>327000</v>
      </c>
      <c r="E160" s="2">
        <f t="shared" si="8"/>
        <v>-1.5037877364539654E-2</v>
      </c>
      <c r="F160" s="2">
        <f t="shared" si="9"/>
        <v>3.0627895305457287E-3</v>
      </c>
      <c r="G160">
        <f t="shared" si="10"/>
        <v>-2.5484172069307398E-3</v>
      </c>
      <c r="H160" s="3">
        <f t="shared" si="11"/>
        <v>125827.59105532477</v>
      </c>
      <c r="I160" s="12">
        <f>LN(B160)-LN(H160)*$H$2</f>
        <v>-2.6061152328820452</v>
      </c>
      <c r="J160" s="12">
        <f>I160-$J$2</f>
        <v>-5.8553045491156475E-3</v>
      </c>
    </row>
    <row r="161" spans="1:10" x14ac:dyDescent="0.3">
      <c r="A161" s="1">
        <v>43538.708333333336</v>
      </c>
      <c r="B161">
        <v>124000</v>
      </c>
      <c r="C161">
        <v>45900</v>
      </c>
      <c r="D161">
        <v>328000</v>
      </c>
      <c r="E161" s="2">
        <f t="shared" si="8"/>
        <v>-6.5146810211942352E-3</v>
      </c>
      <c r="F161" s="2">
        <f t="shared" si="9"/>
        <v>3.0534374868889103E-3</v>
      </c>
      <c r="G161">
        <f t="shared" si="10"/>
        <v>8.7320749383135079E-5</v>
      </c>
      <c r="H161" s="3">
        <f t="shared" si="11"/>
        <v>125838.57841486881</v>
      </c>
      <c r="I161" s="12">
        <f>LN(B161)-LN(H161)*$H$2</f>
        <v>-2.5981245493127449</v>
      </c>
      <c r="J161" s="12">
        <f>I161-$J$2</f>
        <v>2.135379020184569E-3</v>
      </c>
    </row>
    <row r="162" spans="1:10" x14ac:dyDescent="0.3">
      <c r="A162" s="1">
        <v>43539.708333333336</v>
      </c>
      <c r="B162">
        <v>127000</v>
      </c>
      <c r="C162">
        <v>46700</v>
      </c>
      <c r="D162">
        <v>328000</v>
      </c>
      <c r="E162" s="2">
        <f t="shared" si="8"/>
        <v>1.7279047608353082E-2</v>
      </c>
      <c r="F162" s="2">
        <f t="shared" si="9"/>
        <v>0</v>
      </c>
      <c r="G162">
        <f t="shared" si="10"/>
        <v>5.3565047585894558E-3</v>
      </c>
      <c r="H162" s="3">
        <f t="shared" si="11"/>
        <v>126512.63335896219</v>
      </c>
      <c r="I162" s="12">
        <f>LN(B162)-LN(H162)*$H$2</f>
        <v>-2.5807365243077225</v>
      </c>
      <c r="J162" s="12">
        <f>I162-$J$2</f>
        <v>1.9523404025207025E-2</v>
      </c>
    </row>
    <row r="163" spans="1:10" x14ac:dyDescent="0.3">
      <c r="A163" s="1">
        <v>43542.708333333336</v>
      </c>
      <c r="B163">
        <v>131000</v>
      </c>
      <c r="C163">
        <v>48150</v>
      </c>
      <c r="D163">
        <v>331000</v>
      </c>
      <c r="E163" s="2">
        <f t="shared" si="8"/>
        <v>3.0576973569282018E-2</v>
      </c>
      <c r="F163" s="2">
        <f t="shared" si="9"/>
        <v>9.1047669929196218E-3</v>
      </c>
      <c r="G163">
        <f t="shared" si="10"/>
        <v>1.5761151031591963E-2</v>
      </c>
      <c r="H163" s="3">
        <f t="shared" si="11"/>
        <v>128506.61808073723</v>
      </c>
      <c r="I163" s="12">
        <f>LN(B163)-LN(H163)*$H$2</f>
        <v>-2.5688049329860494</v>
      </c>
      <c r="J163" s="12">
        <f>I163-$J$2</f>
        <v>3.1454995346880121E-2</v>
      </c>
    </row>
    <row r="164" spans="1:10" x14ac:dyDescent="0.3">
      <c r="A164" s="1">
        <v>43543.708333333336</v>
      </c>
      <c r="B164">
        <v>133000</v>
      </c>
      <c r="C164">
        <v>47900</v>
      </c>
      <c r="D164">
        <v>333000</v>
      </c>
      <c r="E164" s="2">
        <f t="shared" si="8"/>
        <v>-5.2056338272645775E-3</v>
      </c>
      <c r="F164" s="2">
        <f t="shared" si="9"/>
        <v>6.0241146033810367E-3</v>
      </c>
      <c r="G164">
        <f t="shared" si="10"/>
        <v>2.542892589880896E-3</v>
      </c>
      <c r="H164" s="3">
        <f t="shared" si="11"/>
        <v>128833.39660760539</v>
      </c>
      <c r="I164" s="12">
        <f>LN(B164)-LN(H164)*$H$2</f>
        <v>-2.5567515191545773</v>
      </c>
      <c r="J164" s="12">
        <f>I164-$J$2</f>
        <v>4.3508409178352192E-2</v>
      </c>
    </row>
    <row r="165" spans="1:10" x14ac:dyDescent="0.3">
      <c r="A165" s="1">
        <v>43544.708333333336</v>
      </c>
      <c r="B165">
        <v>131000</v>
      </c>
      <c r="C165">
        <v>47400</v>
      </c>
      <c r="D165">
        <v>329000</v>
      </c>
      <c r="E165" s="2">
        <f t="shared" si="8"/>
        <v>-1.0493275715838024E-2</v>
      </c>
      <c r="F165" s="2">
        <f t="shared" si="9"/>
        <v>-1.2084739215071139E-2</v>
      </c>
      <c r="G165">
        <f t="shared" si="10"/>
        <v>-1.1591385530308872E-2</v>
      </c>
      <c r="H165" s="3">
        <f t="shared" si="11"/>
        <v>127340.03903834744</v>
      </c>
      <c r="I165" s="12">
        <f>LN(B165)-LN(H165)*$H$2</f>
        <v>-2.5576792351860469</v>
      </c>
      <c r="J165" s="12">
        <f>I165-$J$2</f>
        <v>4.258069314688262E-2</v>
      </c>
    </row>
    <row r="166" spans="1:10" x14ac:dyDescent="0.3">
      <c r="A166" s="1">
        <v>43545.708333333336</v>
      </c>
      <c r="B166">
        <v>128000</v>
      </c>
      <c r="C166">
        <v>46200</v>
      </c>
      <c r="D166">
        <v>326500</v>
      </c>
      <c r="E166" s="2">
        <f t="shared" si="8"/>
        <v>-2.5642430613338263E-2</v>
      </c>
      <c r="F166" s="2">
        <f t="shared" si="9"/>
        <v>-7.6278020488871334E-3</v>
      </c>
      <c r="G166">
        <f t="shared" si="10"/>
        <v>-1.3212336903866983E-2</v>
      </c>
      <c r="H166" s="3">
        <f t="shared" si="11"/>
        <v>125657.57954122122</v>
      </c>
      <c r="I166" s="12">
        <f>LN(B166)-LN(H166)*$H$2</f>
        <v>-2.5646198109395879</v>
      </c>
      <c r="J166" s="12">
        <f>I166-$J$2</f>
        <v>3.5640117393341608E-2</v>
      </c>
    </row>
    <row r="167" spans="1:10" x14ac:dyDescent="0.3">
      <c r="A167" s="1">
        <v>43546.708333333336</v>
      </c>
      <c r="B167">
        <v>127500</v>
      </c>
      <c r="C167">
        <v>45150</v>
      </c>
      <c r="D167">
        <v>325500</v>
      </c>
      <c r="E167" s="2">
        <f t="shared" si="8"/>
        <v>-2.2989518224699523E-2</v>
      </c>
      <c r="F167" s="2">
        <f t="shared" si="9"/>
        <v>-3.0674870678613075E-3</v>
      </c>
      <c r="G167">
        <f t="shared" si="10"/>
        <v>-9.2433167264811544E-3</v>
      </c>
      <c r="H167" s="3">
        <f t="shared" si="11"/>
        <v>124496.08673443871</v>
      </c>
      <c r="I167" s="12">
        <f>LN(B167)-LN(H167)*$H$2</f>
        <v>-2.5572044227194155</v>
      </c>
      <c r="J167" s="12">
        <f>I167-$J$2</f>
        <v>4.3055505613514011E-2</v>
      </c>
    </row>
    <row r="168" spans="1:10" x14ac:dyDescent="0.3">
      <c r="A168" s="1">
        <v>43549.708333333336</v>
      </c>
      <c r="B168">
        <v>124500</v>
      </c>
      <c r="C168">
        <v>44250</v>
      </c>
      <c r="D168">
        <v>320500</v>
      </c>
      <c r="E168" s="2">
        <f t="shared" si="8"/>
        <v>-2.0134908409055186E-2</v>
      </c>
      <c r="F168" s="2">
        <f t="shared" si="9"/>
        <v>-1.5480185287898962E-2</v>
      </c>
      <c r="G168">
        <f t="shared" si="10"/>
        <v>-1.6923149455457392E-2</v>
      </c>
      <c r="H168" s="3">
        <f t="shared" si="11"/>
        <v>122389.22085201222</v>
      </c>
      <c r="I168" s="12">
        <f>LN(B168)-LN(H168)*$H$2</f>
        <v>-2.5601921330155122</v>
      </c>
      <c r="J168" s="12">
        <f>I168-$J$2</f>
        <v>4.0067795317417332E-2</v>
      </c>
    </row>
    <row r="169" spans="1:10" x14ac:dyDescent="0.3">
      <c r="A169" s="1">
        <v>43550.708333333336</v>
      </c>
      <c r="B169">
        <v>124500</v>
      </c>
      <c r="C169">
        <v>44150</v>
      </c>
      <c r="D169">
        <v>324500</v>
      </c>
      <c r="E169" s="2">
        <f t="shared" si="8"/>
        <v>-2.2624444039696101E-3</v>
      </c>
      <c r="F169" s="2">
        <f t="shared" si="9"/>
        <v>1.2403259783418719E-2</v>
      </c>
      <c r="G169">
        <f t="shared" si="10"/>
        <v>7.8568914853283343E-3</v>
      </c>
      <c r="H169" s="3">
        <f t="shared" si="11"/>
        <v>123350.81967922037</v>
      </c>
      <c r="I169" s="12">
        <f>LN(B169)-LN(H169)*$H$2</f>
        <v>-2.5697400809570006</v>
      </c>
      <c r="J169" s="12">
        <f>I169-$J$2</f>
        <v>3.0519847375928943E-2</v>
      </c>
    </row>
    <row r="170" spans="1:10" x14ac:dyDescent="0.3">
      <c r="A170" s="1">
        <v>43551.708333333336</v>
      </c>
      <c r="B170">
        <v>124500</v>
      </c>
      <c r="C170">
        <v>43850</v>
      </c>
      <c r="D170">
        <v>327000</v>
      </c>
      <c r="E170" s="2">
        <f t="shared" si="8"/>
        <v>-6.8182082317775894E-3</v>
      </c>
      <c r="F170" s="2">
        <f t="shared" si="9"/>
        <v>7.6746347531102543E-3</v>
      </c>
      <c r="G170">
        <f t="shared" si="10"/>
        <v>3.1818534277950222E-3</v>
      </c>
      <c r="H170" s="3">
        <f t="shared" si="11"/>
        <v>123743.30390763801</v>
      </c>
      <c r="I170" s="12">
        <f>LN(B170)-LN(H170)*$H$2</f>
        <v>-2.5736157794513073</v>
      </c>
      <c r="J170" s="12">
        <f>I170-$J$2</f>
        <v>2.6644148881622254E-2</v>
      </c>
    </row>
    <row r="171" spans="1:10" x14ac:dyDescent="0.3">
      <c r="A171" s="1">
        <v>43552.708333333336</v>
      </c>
      <c r="B171">
        <v>121500</v>
      </c>
      <c r="C171">
        <v>42600</v>
      </c>
      <c r="D171">
        <v>321500</v>
      </c>
      <c r="E171" s="2">
        <f t="shared" si="8"/>
        <v>-2.892046554286587E-2</v>
      </c>
      <c r="F171" s="2">
        <f t="shared" si="9"/>
        <v>-1.6962627219580639E-2</v>
      </c>
      <c r="G171">
        <f t="shared" si="10"/>
        <v>-2.066955709979906E-2</v>
      </c>
      <c r="H171" s="3">
        <f t="shared" si="11"/>
        <v>121185.5846218013</v>
      </c>
      <c r="I171" s="12">
        <f>LN(B171)-LN(H171)*$H$2</f>
        <v>-2.5725261145083227</v>
      </c>
      <c r="J171" s="12">
        <f>I171-$J$2</f>
        <v>2.7733813824606823E-2</v>
      </c>
    </row>
    <row r="172" spans="1:10" x14ac:dyDescent="0.3">
      <c r="A172" s="1">
        <v>43553.708333333336</v>
      </c>
      <c r="B172">
        <v>125000</v>
      </c>
      <c r="C172">
        <v>43350</v>
      </c>
      <c r="D172">
        <v>323000</v>
      </c>
      <c r="E172" s="2">
        <f t="shared" si="8"/>
        <v>1.7452449951225191E-2</v>
      </c>
      <c r="F172" s="2">
        <f t="shared" si="9"/>
        <v>4.6547795449836116E-3</v>
      </c>
      <c r="G172">
        <f t="shared" si="10"/>
        <v>8.6220573709184997E-3</v>
      </c>
      <c r="H172" s="3">
        <f t="shared" si="11"/>
        <v>122230.45368493878</v>
      </c>
      <c r="I172" s="12">
        <f>LN(B172)-LN(H172)*$H$2</f>
        <v>-2.5546004616405593</v>
      </c>
      <c r="J172" s="12">
        <f>I172-$J$2</f>
        <v>4.5659466692370199E-2</v>
      </c>
    </row>
    <row r="173" spans="1:10" x14ac:dyDescent="0.3">
      <c r="A173" s="1">
        <v>43556.708333333336</v>
      </c>
      <c r="B173">
        <v>126500</v>
      </c>
      <c r="C173">
        <v>44400</v>
      </c>
      <c r="D173">
        <v>325000</v>
      </c>
      <c r="E173" s="2">
        <f t="shared" si="8"/>
        <v>2.3932766211627765E-2</v>
      </c>
      <c r="F173" s="2">
        <f t="shared" si="9"/>
        <v>6.1728591070799865E-3</v>
      </c>
      <c r="G173">
        <f t="shared" si="10"/>
        <v>1.1678430309489797E-2</v>
      </c>
      <c r="H173" s="3">
        <f t="shared" si="11"/>
        <v>123657.91351999567</v>
      </c>
      <c r="I173" s="12">
        <f>LN(B173)-LN(H173)*$H$2</f>
        <v>-2.556837022560984</v>
      </c>
      <c r="J173" s="12">
        <f>I173-$J$2</f>
        <v>4.3422905771945519E-2</v>
      </c>
    </row>
    <row r="174" spans="1:10" x14ac:dyDescent="0.3">
      <c r="A174" s="1">
        <v>43557.708333333336</v>
      </c>
      <c r="B174">
        <v>126000</v>
      </c>
      <c r="C174">
        <v>43900</v>
      </c>
      <c r="D174">
        <v>326000</v>
      </c>
      <c r="E174" s="2">
        <f t="shared" si="8"/>
        <v>-1.1325149357052311E-2</v>
      </c>
      <c r="F174" s="2">
        <f t="shared" si="9"/>
        <v>3.0721990369713126E-3</v>
      </c>
      <c r="G174">
        <f t="shared" si="10"/>
        <v>-1.3909789651760109E-3</v>
      </c>
      <c r="H174" s="3">
        <f t="shared" si="11"/>
        <v>123485.9079634118</v>
      </c>
      <c r="I174" s="12">
        <f>LN(B174)-LN(H174)*$H$2</f>
        <v>-2.5590992481022479</v>
      </c>
      <c r="J174" s="12">
        <f>I174-$J$2</f>
        <v>4.1160680230681645E-2</v>
      </c>
    </row>
    <row r="175" spans="1:10" x14ac:dyDescent="0.3">
      <c r="A175" s="1">
        <v>43558.708333333336</v>
      </c>
      <c r="B175">
        <v>127500</v>
      </c>
      <c r="C175">
        <v>44500</v>
      </c>
      <c r="D175">
        <v>326500</v>
      </c>
      <c r="E175" s="2">
        <f t="shared" si="8"/>
        <v>1.3574869091067754E-2</v>
      </c>
      <c r="F175" s="2">
        <f t="shared" si="9"/>
        <v>1.5325673497770254E-3</v>
      </c>
      <c r="G175">
        <f t="shared" si="10"/>
        <v>5.2656808895771515E-3</v>
      </c>
      <c r="H175" s="3">
        <f t="shared" si="11"/>
        <v>124136.14534910682</v>
      </c>
      <c r="I175" s="12">
        <f>LN(B175)-LN(H175)*$H$2</f>
        <v>-2.5536720665707389</v>
      </c>
      <c r="J175" s="12">
        <f>I175-$J$2</f>
        <v>4.6587861762190652E-2</v>
      </c>
    </row>
    <row r="176" spans="1:10" x14ac:dyDescent="0.3">
      <c r="A176" s="1">
        <v>43559.708333333336</v>
      </c>
      <c r="B176">
        <v>128000</v>
      </c>
      <c r="C176">
        <v>44750</v>
      </c>
      <c r="D176">
        <v>325000</v>
      </c>
      <c r="E176" s="2">
        <f t="shared" si="8"/>
        <v>5.6022555486698877E-3</v>
      </c>
      <c r="F176" s="2">
        <f t="shared" si="9"/>
        <v>-4.6047663867483379E-3</v>
      </c>
      <c r="G176">
        <f t="shared" si="10"/>
        <v>-1.4405895867686876E-3</v>
      </c>
      <c r="H176" s="3">
        <f t="shared" si="11"/>
        <v>123957.3161107753</v>
      </c>
      <c r="I176" s="12">
        <f>LN(B176)-LN(H176)*$H$2</f>
        <v>-2.5479993808046402</v>
      </c>
      <c r="J176" s="12">
        <f>I176-$J$2</f>
        <v>5.2260547528289347E-2</v>
      </c>
    </row>
    <row r="177" spans="1:10" x14ac:dyDescent="0.3">
      <c r="A177" s="1">
        <v>43560.708333333336</v>
      </c>
      <c r="B177">
        <v>127000</v>
      </c>
      <c r="C177">
        <v>45000</v>
      </c>
      <c r="D177">
        <v>323000</v>
      </c>
      <c r="E177" s="2">
        <f t="shared" si="8"/>
        <v>5.5710450494554919E-3</v>
      </c>
      <c r="F177" s="2">
        <f t="shared" si="9"/>
        <v>-6.1728591070799865E-3</v>
      </c>
      <c r="G177">
        <f t="shared" si="10"/>
        <v>-2.5322488185539876E-3</v>
      </c>
      <c r="H177" s="3">
        <f t="shared" si="11"/>
        <v>123643.42534350266</v>
      </c>
      <c r="I177" s="12">
        <f>LN(B177)-LN(H177)*$H$2</f>
        <v>-2.5527492965979253</v>
      </c>
      <c r="J177" s="12">
        <f>I177-$J$2</f>
        <v>4.751063173500425E-2</v>
      </c>
    </row>
    <row r="178" spans="1:10" x14ac:dyDescent="0.3">
      <c r="A178" s="1">
        <v>43563.708333333336</v>
      </c>
      <c r="B178">
        <v>127500</v>
      </c>
      <c r="C178">
        <v>44500</v>
      </c>
      <c r="D178">
        <v>329000</v>
      </c>
      <c r="E178" s="2">
        <f t="shared" si="8"/>
        <v>-1.117330059812538E-2</v>
      </c>
      <c r="F178" s="2">
        <f t="shared" si="9"/>
        <v>1.8405427542715458E-2</v>
      </c>
      <c r="G178">
        <f t="shared" si="10"/>
        <v>9.2360218190547967E-3</v>
      </c>
      <c r="H178" s="3">
        <f t="shared" si="11"/>
        <v>124785.39871775793</v>
      </c>
      <c r="I178" s="12">
        <f>LN(B178)-LN(H178)*$H$2</f>
        <v>-2.5600362477743985</v>
      </c>
      <c r="J178" s="12">
        <f>I178-$J$2</f>
        <v>4.0223680558530983E-2</v>
      </c>
    </row>
    <row r="179" spans="1:10" x14ac:dyDescent="0.3">
      <c r="A179" s="1">
        <v>43564.708333333336</v>
      </c>
      <c r="B179">
        <v>128500</v>
      </c>
      <c r="C179">
        <v>44250</v>
      </c>
      <c r="D179">
        <v>329500</v>
      </c>
      <c r="E179" s="2">
        <f t="shared" si="8"/>
        <v>-5.6338177182553295E-3</v>
      </c>
      <c r="F179" s="2">
        <f t="shared" si="9"/>
        <v>1.518603177188993E-3</v>
      </c>
      <c r="G179">
        <f t="shared" si="10"/>
        <v>-6.9864730039874705E-4</v>
      </c>
      <c r="H179" s="3">
        <f t="shared" si="11"/>
        <v>124698.21773581459</v>
      </c>
      <c r="I179" s="12">
        <f>LN(B179)-LN(H179)*$H$2</f>
        <v>-2.5513710604464528</v>
      </c>
      <c r="J179" s="12">
        <f>I179-$J$2</f>
        <v>4.8888867886476728E-2</v>
      </c>
    </row>
    <row r="180" spans="1:10" x14ac:dyDescent="0.3">
      <c r="A180" s="1">
        <v>43565.708333333336</v>
      </c>
      <c r="B180">
        <v>128500</v>
      </c>
      <c r="C180">
        <v>44500</v>
      </c>
      <c r="D180">
        <v>330000</v>
      </c>
      <c r="E180" s="2">
        <f t="shared" si="8"/>
        <v>5.6338177182553295E-3</v>
      </c>
      <c r="F180" s="2">
        <f t="shared" si="9"/>
        <v>1.5163005179648081E-3</v>
      </c>
      <c r="G180">
        <f t="shared" si="10"/>
        <v>2.7927308500548696E-3</v>
      </c>
      <c r="H180" s="3">
        <f t="shared" si="11"/>
        <v>125046.46629543226</v>
      </c>
      <c r="I180" s="12">
        <f>LN(B180)-LN(H180)*$H$2</f>
        <v>-2.5547734433219915</v>
      </c>
      <c r="J180" s="12">
        <f>I180-$J$2</f>
        <v>4.5486485010937994E-2</v>
      </c>
    </row>
    <row r="181" spans="1:10" x14ac:dyDescent="0.3">
      <c r="A181" s="1">
        <v>43566.708333333336</v>
      </c>
      <c r="B181">
        <v>125500</v>
      </c>
      <c r="C181">
        <v>44650</v>
      </c>
      <c r="D181">
        <v>323500</v>
      </c>
      <c r="E181" s="2">
        <f t="shared" si="8"/>
        <v>3.3651181503149274E-3</v>
      </c>
      <c r="F181" s="2">
        <f t="shared" si="9"/>
        <v>-1.9893540519571928E-2</v>
      </c>
      <c r="G181">
        <f t="shared" si="10"/>
        <v>-1.2683356331907002E-2</v>
      </c>
      <c r="H181" s="3">
        <f t="shared" si="11"/>
        <v>123460.45740536149</v>
      </c>
      <c r="I181" s="12">
        <f>LN(B181)-LN(H181)*$H$2</f>
        <v>-2.5628239274563374</v>
      </c>
      <c r="J181" s="12">
        <f>I181-$J$2</f>
        <v>3.7436000876592157E-2</v>
      </c>
    </row>
    <row r="182" spans="1:10" x14ac:dyDescent="0.3">
      <c r="A182" s="1">
        <v>43567.708333333336</v>
      </c>
      <c r="B182">
        <v>127500</v>
      </c>
      <c r="C182">
        <v>45000</v>
      </c>
      <c r="D182">
        <v>327500</v>
      </c>
      <c r="E182" s="2">
        <f t="shared" si="8"/>
        <v>7.8081824478104522E-3</v>
      </c>
      <c r="F182" s="2">
        <f t="shared" si="9"/>
        <v>1.2288941134352527E-2</v>
      </c>
      <c r="G182">
        <f t="shared" si="10"/>
        <v>1.0899905941524483E-2</v>
      </c>
      <c r="H182" s="3">
        <f t="shared" si="11"/>
        <v>124806.16477857751</v>
      </c>
      <c r="I182" s="12">
        <f>LN(B182)-LN(H182)*$H$2</f>
        <v>-2.5602392561926592</v>
      </c>
      <c r="J182" s="12">
        <f>I182-$J$2</f>
        <v>4.0020672140270275E-2</v>
      </c>
    </row>
    <row r="183" spans="1:10" x14ac:dyDescent="0.3">
      <c r="A183" s="1">
        <v>43570.708333333336</v>
      </c>
      <c r="B183">
        <v>128000</v>
      </c>
      <c r="C183">
        <v>44200</v>
      </c>
      <c r="D183">
        <v>325000</v>
      </c>
      <c r="E183" s="2">
        <f t="shared" si="8"/>
        <v>-1.7937700686667668E-2</v>
      </c>
      <c r="F183" s="2">
        <f t="shared" si="9"/>
        <v>-7.6628727455698709E-3</v>
      </c>
      <c r="G183">
        <f t="shared" si="10"/>
        <v>-1.0848069407310187E-2</v>
      </c>
      <c r="H183" s="3">
        <f t="shared" si="11"/>
        <v>123452.25884059932</v>
      </c>
      <c r="I183" s="12">
        <f>LN(B183)-LN(H183)*$H$2</f>
        <v>-2.5430184036080465</v>
      </c>
      <c r="J183" s="12">
        <f>I183-$J$2</f>
        <v>5.7241524724882975E-2</v>
      </c>
    </row>
    <row r="184" spans="1:10" x14ac:dyDescent="0.3">
      <c r="A184" s="1">
        <v>43571.708333333336</v>
      </c>
      <c r="B184">
        <v>128500</v>
      </c>
      <c r="C184">
        <v>45700</v>
      </c>
      <c r="D184">
        <v>326000</v>
      </c>
      <c r="E184" s="2">
        <f t="shared" si="8"/>
        <v>3.3373508816508135E-2</v>
      </c>
      <c r="F184" s="2">
        <f t="shared" si="9"/>
        <v>3.0721990369713126E-3</v>
      </c>
      <c r="G184">
        <f t="shared" si="10"/>
        <v>1.2465605068627728E-2</v>
      </c>
      <c r="H184" s="3">
        <f t="shared" si="11"/>
        <v>124991.16594413624</v>
      </c>
      <c r="I184" s="12">
        <f>LN(B184)-LN(H184)*$H$2</f>
        <v>-2.5542337931175254</v>
      </c>
      <c r="J184" s="12">
        <f>I184-$J$2</f>
        <v>4.6026135215404107E-2</v>
      </c>
    </row>
    <row r="185" spans="1:10" x14ac:dyDescent="0.3">
      <c r="A185" s="1">
        <v>43572.708333333336</v>
      </c>
      <c r="B185">
        <v>128500</v>
      </c>
      <c r="C185">
        <v>45600</v>
      </c>
      <c r="D185">
        <v>321500</v>
      </c>
      <c r="E185" s="2">
        <f t="shared" si="8"/>
        <v>-2.1905813798195339E-3</v>
      </c>
      <c r="F185" s="2">
        <f t="shared" si="9"/>
        <v>-1.3899837689034911E-2</v>
      </c>
      <c r="G185">
        <f t="shared" si="10"/>
        <v>-1.0269968233178143E-2</v>
      </c>
      <c r="H185" s="3">
        <f t="shared" si="11"/>
        <v>123707.51064046206</v>
      </c>
      <c r="I185" s="12">
        <f>LN(B185)-LN(H185)*$H$2</f>
        <v>-2.541639649881045</v>
      </c>
      <c r="J185" s="12">
        <f>I185-$J$2</f>
        <v>5.8620278451884555E-2</v>
      </c>
    </row>
    <row r="186" spans="1:10" x14ac:dyDescent="0.3">
      <c r="A186" s="1">
        <v>43573.708333333336</v>
      </c>
      <c r="B186">
        <v>124500</v>
      </c>
      <c r="C186">
        <v>43850</v>
      </c>
      <c r="D186">
        <v>318000</v>
      </c>
      <c r="E186" s="2">
        <f t="shared" si="8"/>
        <v>-3.9132997702148842E-2</v>
      </c>
      <c r="F186" s="2">
        <f t="shared" si="9"/>
        <v>-1.0946160897496782E-2</v>
      </c>
      <c r="G186">
        <f t="shared" si="10"/>
        <v>-1.9684080306938918E-2</v>
      </c>
      <c r="H186" s="3">
        <f t="shared" si="11"/>
        <v>121272.44206644371</v>
      </c>
      <c r="I186" s="12">
        <f>LN(B186)-LN(H186)*$H$2</f>
        <v>-2.5490087597874567</v>
      </c>
      <c r="J186" s="12">
        <f>I186-$J$2</f>
        <v>5.1251168545472847E-2</v>
      </c>
    </row>
    <row r="187" spans="1:10" x14ac:dyDescent="0.3">
      <c r="A187" s="1">
        <v>43574.708333333336</v>
      </c>
      <c r="B187">
        <v>123000</v>
      </c>
      <c r="C187">
        <v>43900</v>
      </c>
      <c r="D187">
        <v>316000</v>
      </c>
      <c r="E187" s="2">
        <f t="shared" si="8"/>
        <v>1.1396012629347751E-3</v>
      </c>
      <c r="F187" s="2">
        <f t="shared" si="9"/>
        <v>-6.3091691932637417E-3</v>
      </c>
      <c r="G187">
        <f t="shared" si="10"/>
        <v>-4.0000503518422019E-3</v>
      </c>
      <c r="H187" s="3">
        <f t="shared" si="11"/>
        <v>120787.34619188706</v>
      </c>
      <c r="I187" s="12">
        <f>LN(B187)-LN(H187)*$H$2</f>
        <v>-2.5562402725388491</v>
      </c>
      <c r="J187" s="12">
        <f>I187-$J$2</f>
        <v>4.4019655794080403E-2</v>
      </c>
    </row>
    <row r="188" spans="1:10" x14ac:dyDescent="0.3">
      <c r="A188" s="1">
        <v>43577.708333333336</v>
      </c>
      <c r="B188">
        <v>122500</v>
      </c>
      <c r="C188">
        <v>44850</v>
      </c>
      <c r="D188">
        <v>316500</v>
      </c>
      <c r="E188" s="2">
        <f t="shared" si="8"/>
        <v>2.1409268423678185E-2</v>
      </c>
      <c r="F188" s="2">
        <f t="shared" si="9"/>
        <v>1.5810279973180741E-3</v>
      </c>
      <c r="G188">
        <f t="shared" si="10"/>
        <v>7.7277825294897089E-3</v>
      </c>
      <c r="H188" s="3">
        <f t="shared" si="11"/>
        <v>121720.76453557215</v>
      </c>
      <c r="I188" s="12">
        <f>LN(B188)-LN(H188)*$H$2</f>
        <v>-2.5697052508451268</v>
      </c>
      <c r="J188" s="12">
        <f>I188-$J$2</f>
        <v>3.0554677487802717E-2</v>
      </c>
    </row>
    <row r="189" spans="1:10" x14ac:dyDescent="0.3">
      <c r="A189" s="1">
        <v>43578.708333333336</v>
      </c>
      <c r="B189">
        <v>122000</v>
      </c>
      <c r="C189">
        <v>45250</v>
      </c>
      <c r="D189">
        <v>318000</v>
      </c>
      <c r="E189" s="2">
        <f t="shared" ref="E189:E204" si="12">LN(C189)-LN(C188)</f>
        <v>8.8790816411314921E-3</v>
      </c>
      <c r="F189" s="2">
        <f t="shared" ref="F189:F204" si="13">LN(D189)-LN(D188)</f>
        <v>4.7281411959456676E-3</v>
      </c>
      <c r="G189">
        <f t="shared" ref="G189:G204" si="14">$E$5*E189+$F$5*F189</f>
        <v>6.0149327339532729E-3</v>
      </c>
      <c r="H189" s="3">
        <f t="shared" ref="H189:H204" si="15">(1+G189)*H188</f>
        <v>122452.90674657898</v>
      </c>
      <c r="I189" s="12">
        <f>LN(B189)-LN(H189)*$H$2</f>
        <v>-2.5811114726885993</v>
      </c>
      <c r="J189" s="12">
        <f>I189-$J$2</f>
        <v>1.9148455644330209E-2</v>
      </c>
    </row>
    <row r="190" spans="1:10" x14ac:dyDescent="0.3">
      <c r="A190" s="1">
        <v>43579.708333333336</v>
      </c>
      <c r="B190">
        <v>120500</v>
      </c>
      <c r="C190">
        <v>44250</v>
      </c>
      <c r="D190">
        <v>319000</v>
      </c>
      <c r="E190" s="2">
        <f t="shared" si="12"/>
        <v>-2.2347298691997253E-2</v>
      </c>
      <c r="F190" s="2">
        <f t="shared" si="13"/>
        <v>3.1397200046683338E-3</v>
      </c>
      <c r="G190">
        <f t="shared" si="14"/>
        <v>-4.7612557912979983E-3</v>
      </c>
      <c r="H190" s="3">
        <f t="shared" si="15"/>
        <v>121869.87713517055</v>
      </c>
      <c r="I190" s="12">
        <f>LN(B190)-LN(H190)*$H$2</f>
        <v>-2.5876601599450346</v>
      </c>
      <c r="J190" s="12">
        <f>I190-$J$2</f>
        <v>1.2599768387894894E-2</v>
      </c>
    </row>
    <row r="191" spans="1:10" x14ac:dyDescent="0.3">
      <c r="A191" s="1">
        <v>43580.708333333336</v>
      </c>
      <c r="B191">
        <v>119000</v>
      </c>
      <c r="C191">
        <v>43050</v>
      </c>
      <c r="D191">
        <v>315500</v>
      </c>
      <c r="E191" s="2">
        <f t="shared" si="12"/>
        <v>-2.7493140580199693E-2</v>
      </c>
      <c r="F191" s="2">
        <f t="shared" si="13"/>
        <v>-1.1032420803577025E-2</v>
      </c>
      <c r="G191">
        <f t="shared" si="14"/>
        <v>-1.6135243934330051E-2</v>
      </c>
      <c r="H191" s="3">
        <f t="shared" si="15"/>
        <v>119903.47693934773</v>
      </c>
      <c r="I191" s="12">
        <f>LN(B191)-LN(H191)*$H$2</f>
        <v>-2.5803408817977598</v>
      </c>
      <c r="J191" s="12">
        <f>I191-$J$2</f>
        <v>1.9919046535169738E-2</v>
      </c>
    </row>
    <row r="192" spans="1:10" x14ac:dyDescent="0.3">
      <c r="A192" s="1">
        <v>43581.708333333336</v>
      </c>
      <c r="B192">
        <v>119000</v>
      </c>
      <c r="C192">
        <v>42250</v>
      </c>
      <c r="D192">
        <v>314500</v>
      </c>
      <c r="E192" s="2">
        <f t="shared" si="12"/>
        <v>-1.8757877070555651E-2</v>
      </c>
      <c r="F192" s="2">
        <f t="shared" si="13"/>
        <v>-3.1746058407726707E-3</v>
      </c>
      <c r="G192">
        <f t="shared" si="14"/>
        <v>-8.0054199220053954E-3</v>
      </c>
      <c r="H192" s="3">
        <f t="shared" si="15"/>
        <v>118943.59925633976</v>
      </c>
      <c r="I192" s="12">
        <f>LN(B192)-LN(H192)*$H$2</f>
        <v>-2.5705349666790003</v>
      </c>
      <c r="J192" s="12">
        <f>I192-$J$2</f>
        <v>2.9724961653929238E-2</v>
      </c>
    </row>
    <row r="193" spans="1:10" x14ac:dyDescent="0.3">
      <c r="A193" s="1">
        <v>43584.708333333336</v>
      </c>
      <c r="B193">
        <v>119000</v>
      </c>
      <c r="C193">
        <v>42450</v>
      </c>
      <c r="D193">
        <v>317000</v>
      </c>
      <c r="E193" s="2">
        <f t="shared" si="12"/>
        <v>4.7225589541728397E-3</v>
      </c>
      <c r="F193" s="2">
        <f t="shared" si="13"/>
        <v>7.9176977367847456E-3</v>
      </c>
      <c r="G193">
        <f t="shared" si="14"/>
        <v>6.9272047141750543E-3</v>
      </c>
      <c r="H193" s="3">
        <f t="shared" si="15"/>
        <v>119767.54591782922</v>
      </c>
      <c r="I193" s="12">
        <f>LN(B193)-LN(H193)*$H$2</f>
        <v>-2.5789570193511686</v>
      </c>
      <c r="J193" s="12">
        <f>I193-$J$2</f>
        <v>2.1302908981760904E-2</v>
      </c>
    </row>
    <row r="194" spans="1:10" x14ac:dyDescent="0.3">
      <c r="A194" s="1">
        <v>43585.708333333336</v>
      </c>
      <c r="B194">
        <v>119500</v>
      </c>
      <c r="C194">
        <v>42950</v>
      </c>
      <c r="D194">
        <v>316000</v>
      </c>
      <c r="E194" s="2">
        <f t="shared" si="12"/>
        <v>1.1709735672909005E-2</v>
      </c>
      <c r="F194" s="2">
        <f t="shared" si="13"/>
        <v>-3.1595602903671249E-3</v>
      </c>
      <c r="G194">
        <f t="shared" si="14"/>
        <v>1.4499214582484755E-3</v>
      </c>
      <c r="H194" s="3">
        <f t="shared" si="15"/>
        <v>119941.19945265724</v>
      </c>
      <c r="I194" s="12">
        <f>LN(B194)-LN(H194)*$H$2</f>
        <v>-2.5765317641223593</v>
      </c>
      <c r="J194" s="12">
        <f>I194-$J$2</f>
        <v>2.3728164210570224E-2</v>
      </c>
    </row>
    <row r="195" spans="1:10" x14ac:dyDescent="0.3">
      <c r="A195" s="1">
        <v>43587.708333333336</v>
      </c>
      <c r="B195">
        <v>121500</v>
      </c>
      <c r="C195">
        <v>43150</v>
      </c>
      <c r="D195">
        <v>314500</v>
      </c>
      <c r="E195" s="2">
        <f t="shared" si="12"/>
        <v>4.6457690991719147E-3</v>
      </c>
      <c r="F195" s="2">
        <f t="shared" si="13"/>
        <v>-4.7581374464176207E-3</v>
      </c>
      <c r="G195">
        <f t="shared" si="14"/>
        <v>-1.8429264172848644E-3</v>
      </c>
      <c r="H195" s="3">
        <f t="shared" si="15"/>
        <v>119720.15664766511</v>
      </c>
      <c r="I195" s="12">
        <f>LN(B195)-LN(H195)*$H$2</f>
        <v>-2.5576834281448271</v>
      </c>
      <c r="J195" s="12">
        <f>I195-$J$2</f>
        <v>4.257650018810244E-2</v>
      </c>
    </row>
    <row r="196" spans="1:10" x14ac:dyDescent="0.3">
      <c r="A196" s="1">
        <v>43588.708333333336</v>
      </c>
      <c r="B196">
        <v>120500</v>
      </c>
      <c r="C196">
        <v>42050</v>
      </c>
      <c r="D196">
        <v>310500</v>
      </c>
      <c r="E196" s="2">
        <f t="shared" si="12"/>
        <v>-2.5823031110480343E-2</v>
      </c>
      <c r="F196" s="2">
        <f t="shared" si="13"/>
        <v>-1.2800174766962158E-2</v>
      </c>
      <c r="G196">
        <f t="shared" si="14"/>
        <v>-1.6837260233452792E-2</v>
      </c>
      <c r="H196" s="3">
        <f t="shared" si="15"/>
        <v>117704.39721499864</v>
      </c>
      <c r="I196" s="12">
        <f>LN(B196)-LN(H196)*$H$2</f>
        <v>-2.5452315836079489</v>
      </c>
      <c r="J196" s="12">
        <f>I196-$J$2</f>
        <v>5.5028344724980638E-2</v>
      </c>
    </row>
    <row r="197" spans="1:10" x14ac:dyDescent="0.3">
      <c r="A197" s="1">
        <v>43592.708333333336</v>
      </c>
      <c r="B197">
        <v>118000</v>
      </c>
      <c r="C197">
        <v>41700</v>
      </c>
      <c r="D197">
        <v>312000</v>
      </c>
      <c r="E197" s="2">
        <f t="shared" si="12"/>
        <v>-8.358257614201392E-3</v>
      </c>
      <c r="F197" s="2">
        <f t="shared" si="13"/>
        <v>4.8192864359499765E-3</v>
      </c>
      <c r="G197">
        <f t="shared" si="14"/>
        <v>7.3424778040305201E-4</v>
      </c>
      <c r="H197" s="3">
        <f t="shared" si="15"/>
        <v>117790.82140739744</v>
      </c>
      <c r="I197" s="12">
        <f>LN(B197)-LN(H197)*$H$2</f>
        <v>-2.5670921656628938</v>
      </c>
      <c r="J197" s="12">
        <f>I197-$J$2</f>
        <v>3.3167762670035739E-2</v>
      </c>
    </row>
    <row r="198" spans="1:10" x14ac:dyDescent="0.3">
      <c r="A198" s="1">
        <v>43593.708333333336</v>
      </c>
      <c r="B198">
        <v>116500</v>
      </c>
      <c r="C198">
        <v>40750</v>
      </c>
      <c r="D198">
        <v>312500</v>
      </c>
      <c r="E198" s="2">
        <f t="shared" si="12"/>
        <v>-2.3045289117883172E-2</v>
      </c>
      <c r="F198" s="2">
        <f t="shared" si="13"/>
        <v>1.6012813669732395E-3</v>
      </c>
      <c r="G198">
        <f t="shared" si="14"/>
        <v>-6.0391554833322484E-3</v>
      </c>
      <c r="H198" s="3">
        <f t="shared" si="15"/>
        <v>117079.46432240875</v>
      </c>
      <c r="I198" s="12">
        <f>LN(B198)-LN(H198)*$H$2</f>
        <v>-2.5724954099011512</v>
      </c>
      <c r="J198" s="12">
        <f>I198-$J$2</f>
        <v>2.7764518431778296E-2</v>
      </c>
    </row>
    <row r="199" spans="1:10" x14ac:dyDescent="0.3">
      <c r="A199" s="1">
        <v>43594.708333333336</v>
      </c>
      <c r="B199">
        <v>113500</v>
      </c>
      <c r="C199">
        <v>40300</v>
      </c>
      <c r="D199">
        <v>310000</v>
      </c>
      <c r="E199" s="2">
        <f t="shared" si="12"/>
        <v>-1.1104370734235758E-2</v>
      </c>
      <c r="F199" s="2">
        <f t="shared" si="13"/>
        <v>-8.0321716972644452E-3</v>
      </c>
      <c r="G199">
        <f t="shared" si="14"/>
        <v>-8.9845533987255519E-3</v>
      </c>
      <c r="H199" s="3">
        <f t="shared" si="15"/>
        <v>116027.55762330988</v>
      </c>
      <c r="I199" s="12">
        <f>LN(B199)-LN(H199)*$H$2</f>
        <v>-2.5875731533591608</v>
      </c>
      <c r="J199" s="12">
        <f>I199-$J$2</f>
        <v>1.2686774973768689E-2</v>
      </c>
    </row>
    <row r="200" spans="1:10" x14ac:dyDescent="0.3">
      <c r="A200" s="1">
        <v>43595.708333333336</v>
      </c>
      <c r="B200">
        <v>112000</v>
      </c>
      <c r="C200">
        <v>40100</v>
      </c>
      <c r="D200">
        <v>300500</v>
      </c>
      <c r="E200" s="2">
        <f t="shared" si="12"/>
        <v>-4.9751346401123442E-3</v>
      </c>
      <c r="F200" s="2">
        <f t="shared" si="13"/>
        <v>-3.1124543503930013E-2</v>
      </c>
      <c r="G200">
        <f t="shared" si="14"/>
        <v>-2.3018226756146537E-2</v>
      </c>
      <c r="H200" s="3">
        <f t="shared" si="15"/>
        <v>113356.80899197469</v>
      </c>
      <c r="I200" s="12">
        <f>LN(B200)-LN(H200)*$H$2</f>
        <v>-2.5724666337818221</v>
      </c>
      <c r="J200" s="12">
        <f>I200-$J$2</f>
        <v>2.7793294551107461E-2</v>
      </c>
    </row>
    <row r="201" spans="1:10" x14ac:dyDescent="0.3">
      <c r="A201" s="1">
        <v>43598.708333333336</v>
      </c>
      <c r="B201">
        <v>109000</v>
      </c>
      <c r="C201">
        <v>38800</v>
      </c>
      <c r="D201">
        <v>298500</v>
      </c>
      <c r="E201" s="2">
        <f t="shared" si="12"/>
        <v>-3.2956087683295721E-2</v>
      </c>
      <c r="F201" s="2">
        <f t="shared" si="13"/>
        <v>-6.677821142604401E-3</v>
      </c>
      <c r="G201">
        <f t="shared" si="14"/>
        <v>-1.482408377021871E-2</v>
      </c>
      <c r="H201" s="3">
        <f t="shared" si="15"/>
        <v>111676.39815955298</v>
      </c>
      <c r="I201" s="12">
        <f>LN(B201)-LN(H201)*$H$2</f>
        <v>-2.5813968513568408</v>
      </c>
      <c r="J201" s="12">
        <f>I201-$J$2</f>
        <v>1.8863076976088688E-2</v>
      </c>
    </row>
    <row r="202" spans="1:10" x14ac:dyDescent="0.3">
      <c r="A202" s="1">
        <v>43599.708333333336</v>
      </c>
      <c r="B202">
        <v>107000</v>
      </c>
      <c r="C202">
        <v>38350</v>
      </c>
      <c r="D202">
        <v>288000</v>
      </c>
      <c r="E202" s="2">
        <f t="shared" si="12"/>
        <v>-1.1665718815963899E-2</v>
      </c>
      <c r="F202" s="2">
        <f t="shared" si="13"/>
        <v>-3.5809452696710764E-2</v>
      </c>
      <c r="G202">
        <f t="shared" si="14"/>
        <v>-2.8324895193679235E-2</v>
      </c>
      <c r="H202" s="3">
        <f t="shared" si="15"/>
        <v>108513.17588607605</v>
      </c>
      <c r="I202" s="12">
        <f>LN(B202)-LN(H202)*$H$2</f>
        <v>-2.5648606817759152</v>
      </c>
      <c r="J202" s="12">
        <f>I202-$J$2</f>
        <v>3.5399246557014319E-2</v>
      </c>
    </row>
    <row r="203" spans="1:10" x14ac:dyDescent="0.3">
      <c r="A203" s="1">
        <v>43600.708333333336</v>
      </c>
      <c r="B203">
        <v>107500</v>
      </c>
      <c r="C203">
        <v>38450</v>
      </c>
      <c r="D203">
        <v>286000</v>
      </c>
      <c r="E203" s="2">
        <f t="shared" si="12"/>
        <v>2.6041681383883741E-3</v>
      </c>
      <c r="F203" s="2">
        <f t="shared" si="13"/>
        <v>-6.9686693160946334E-3</v>
      </c>
      <c r="G203">
        <f t="shared" si="14"/>
        <v>-4.0010897052049008E-3</v>
      </c>
      <c r="H203" s="3">
        <f t="shared" si="15"/>
        <v>108079.00493515919</v>
      </c>
      <c r="I203" s="12">
        <f>LN(B203)-LN(H203)*$H$2</f>
        <v>-2.5553075477849081</v>
      </c>
      <c r="J203" s="12">
        <f>I203-$J$2</f>
        <v>4.495238054802142E-2</v>
      </c>
    </row>
    <row r="204" spans="1:10" x14ac:dyDescent="0.3">
      <c r="A204" s="1">
        <v>43601.708333333336</v>
      </c>
      <c r="B204">
        <v>105500</v>
      </c>
      <c r="C204">
        <v>38600</v>
      </c>
      <c r="D204">
        <v>287500</v>
      </c>
      <c r="E204" s="2">
        <f t="shared" si="12"/>
        <v>3.8935805191329109E-3</v>
      </c>
      <c r="F204" s="2">
        <f t="shared" si="13"/>
        <v>5.2310494175529243E-3</v>
      </c>
      <c r="G204">
        <f t="shared" si="14"/>
        <v>4.81643405904272E-3</v>
      </c>
      <c r="H204" s="3">
        <f t="shared" si="15"/>
        <v>108599.56033559632</v>
      </c>
      <c r="I204" s="12">
        <f>LN(B204)-LN(H204)*$H$2</f>
        <v>-2.5799493864600382</v>
      </c>
      <c r="J204" s="12">
        <f>I204-$J$2</f>
        <v>2.0310541872891275E-2</v>
      </c>
    </row>
    <row r="205" spans="1:10" x14ac:dyDescent="0.3">
      <c r="A205" s="1">
        <v>43602.708333333336</v>
      </c>
      <c r="B205">
        <v>104500</v>
      </c>
      <c r="C205">
        <v>37800</v>
      </c>
      <c r="D205">
        <v>280500</v>
      </c>
      <c r="E205" s="2">
        <f t="shared" ref="E205:E268" si="16">LN(C205)-LN(C204)</f>
        <v>-2.0943173845243024E-2</v>
      </c>
      <c r="F205" s="2">
        <f t="shared" ref="F205:F268" si="17">LN(D205)-LN(D204)</f>
        <v>-2.4649135274653844E-2</v>
      </c>
      <c r="G205">
        <f t="shared" ref="G205:G268" si="18">$E$5*E205+$F$5*F205</f>
        <v>-2.3500287231536486E-2</v>
      </c>
      <c r="H205" s="3">
        <f t="shared" ref="H205:H268" si="19">(1+G205)*H204</f>
        <v>106047.43947449123</v>
      </c>
      <c r="I205" s="12">
        <f>LN(B205)-LN(H205)*$H$2</f>
        <v>-2.5604606641438696</v>
      </c>
      <c r="J205" s="12">
        <f>I205-$J$2</f>
        <v>3.979926418905988E-2</v>
      </c>
    </row>
    <row r="206" spans="1:10" x14ac:dyDescent="0.3">
      <c r="A206" s="1">
        <v>43605.708333333336</v>
      </c>
      <c r="B206">
        <v>104000</v>
      </c>
      <c r="C206">
        <v>36150</v>
      </c>
      <c r="D206">
        <v>282500</v>
      </c>
      <c r="E206" s="2">
        <f t="shared" si="16"/>
        <v>-4.4632154020769477E-2</v>
      </c>
      <c r="F206" s="2">
        <f t="shared" si="17"/>
        <v>7.1048256237435936E-3</v>
      </c>
      <c r="G206">
        <f t="shared" si="18"/>
        <v>-8.9336380660554569E-3</v>
      </c>
      <c r="H206" s="3">
        <f t="shared" si="19"/>
        <v>105100.05003239421</v>
      </c>
      <c r="I206" s="12">
        <f>LN(B206)-LN(H206)*$H$2</f>
        <v>-2.5543088220273535</v>
      </c>
      <c r="J206" s="12">
        <f>I206-$J$2</f>
        <v>4.5951106305575973E-2</v>
      </c>
    </row>
    <row r="207" spans="1:10" x14ac:dyDescent="0.3">
      <c r="A207" s="1">
        <v>43606.708333333336</v>
      </c>
      <c r="B207">
        <v>104500</v>
      </c>
      <c r="C207">
        <v>35450</v>
      </c>
      <c r="D207">
        <v>283500</v>
      </c>
      <c r="E207" s="2">
        <f t="shared" si="16"/>
        <v>-1.9553695626637335E-2</v>
      </c>
      <c r="F207" s="2">
        <f t="shared" si="17"/>
        <v>3.5335725813112617E-3</v>
      </c>
      <c r="G207">
        <f t="shared" si="18"/>
        <v>-3.6234805631528031E-3</v>
      </c>
      <c r="H207" s="3">
        <f t="shared" si="19"/>
        <v>104719.22204391545</v>
      </c>
      <c r="I207" s="12">
        <f>LN(B207)-LN(H207)*$H$2</f>
        <v>-2.5450839750140126</v>
      </c>
      <c r="J207" s="12">
        <f>I207-$J$2</f>
        <v>5.5175953318916893E-2</v>
      </c>
    </row>
    <row r="208" spans="1:10" x14ac:dyDescent="0.3">
      <c r="A208" s="1">
        <v>43607.708333333336</v>
      </c>
      <c r="B208">
        <v>101000</v>
      </c>
      <c r="C208">
        <v>35750</v>
      </c>
      <c r="D208">
        <v>279000</v>
      </c>
      <c r="E208" s="2">
        <f t="shared" si="16"/>
        <v>8.4270161618800188E-3</v>
      </c>
      <c r="F208" s="2">
        <f t="shared" si="17"/>
        <v>-1.6000341346440905E-2</v>
      </c>
      <c r="G208">
        <f t="shared" si="18"/>
        <v>-8.4278605188614179E-3</v>
      </c>
      <c r="H208" s="3">
        <f t="shared" si="19"/>
        <v>103836.66304688565</v>
      </c>
      <c r="I208" s="12">
        <f>LN(B208)-LN(H208)*$H$2</f>
        <v>-2.5688249671680747</v>
      </c>
      <c r="J208" s="12">
        <f>I208-$J$2</f>
        <v>3.143496116485478E-2</v>
      </c>
    </row>
    <row r="209" spans="1:10" x14ac:dyDescent="0.3">
      <c r="A209" s="1">
        <v>43608.708333333336</v>
      </c>
      <c r="B209">
        <v>100500</v>
      </c>
      <c r="C209">
        <v>35050</v>
      </c>
      <c r="D209">
        <v>284500</v>
      </c>
      <c r="E209" s="2">
        <f t="shared" si="16"/>
        <v>-1.9774655659416496E-2</v>
      </c>
      <c r="F209" s="2">
        <f t="shared" si="17"/>
        <v>1.9521471745020946E-2</v>
      </c>
      <c r="G209">
        <f t="shared" si="18"/>
        <v>7.3396722496453376E-3</v>
      </c>
      <c r="H209" s="3">
        <f t="shared" si="19"/>
        <v>104598.79012114664</v>
      </c>
      <c r="I209" s="12">
        <f>LN(B209)-LN(H209)*$H$2</f>
        <v>-2.5827094553872154</v>
      </c>
      <c r="J209" s="12">
        <f>I209-$J$2</f>
        <v>1.7550472945714102E-2</v>
      </c>
    </row>
    <row r="210" spans="1:10" x14ac:dyDescent="0.3">
      <c r="A210" s="1">
        <v>43609.708333333336</v>
      </c>
      <c r="B210">
        <v>100500</v>
      </c>
      <c r="C210">
        <v>35200</v>
      </c>
      <c r="D210">
        <v>279000</v>
      </c>
      <c r="E210" s="2">
        <f t="shared" si="16"/>
        <v>4.2704691234511927E-3</v>
      </c>
      <c r="F210" s="2">
        <f t="shared" si="17"/>
        <v>-1.9521471745020946E-2</v>
      </c>
      <c r="G210">
        <f t="shared" si="18"/>
        <v>-1.2145970075794581E-2</v>
      </c>
      <c r="H210" s="3">
        <f t="shared" si="19"/>
        <v>103328.33634637088</v>
      </c>
      <c r="I210" s="12">
        <f>LN(B210)-LN(H210)*$H$2</f>
        <v>-2.5678006465151526</v>
      </c>
      <c r="J210" s="12">
        <f>I210-$J$2</f>
        <v>3.2459281817776908E-2</v>
      </c>
    </row>
    <row r="211" spans="1:10" x14ac:dyDescent="0.3">
      <c r="A211" s="1">
        <v>43612.708333333336</v>
      </c>
      <c r="B211">
        <v>100000</v>
      </c>
      <c r="C211">
        <v>35900</v>
      </c>
      <c r="D211">
        <v>277000</v>
      </c>
      <c r="E211" s="2">
        <f t="shared" si="16"/>
        <v>1.9691212890181831E-2</v>
      </c>
      <c r="F211" s="2">
        <f t="shared" si="17"/>
        <v>-7.1942756340259706E-3</v>
      </c>
      <c r="G211">
        <f t="shared" si="18"/>
        <v>1.1402258084784482E-3</v>
      </c>
      <c r="H211" s="3">
        <f t="shared" si="19"/>
        <v>103446.15398222016</v>
      </c>
      <c r="I211" s="12">
        <f>LN(B211)-LN(H211)*$H$2</f>
        <v>-2.574178471044787</v>
      </c>
      <c r="J211" s="12">
        <f>I211-$J$2</f>
        <v>2.6081457288142484E-2</v>
      </c>
    </row>
    <row r="212" spans="1:10" x14ac:dyDescent="0.3">
      <c r="A212" s="1">
        <v>43613.708333333336</v>
      </c>
      <c r="B212">
        <v>101500</v>
      </c>
      <c r="C212">
        <v>36450</v>
      </c>
      <c r="D212">
        <v>285500</v>
      </c>
      <c r="E212" s="2">
        <f t="shared" si="16"/>
        <v>1.5204162960435141E-2</v>
      </c>
      <c r="F212" s="2">
        <f t="shared" si="17"/>
        <v>3.022452290872657E-2</v>
      </c>
      <c r="G212">
        <f t="shared" si="18"/>
        <v>2.5568211324756226E-2</v>
      </c>
      <c r="H212" s="3">
        <f t="shared" si="19"/>
        <v>106091.08710797083</v>
      </c>
      <c r="I212" s="12">
        <f>LN(B212)-LN(H212)*$H$2</f>
        <v>-2.5900909685880347</v>
      </c>
      <c r="J212" s="12">
        <f>I212-$J$2</f>
        <v>1.0168959744894845E-2</v>
      </c>
    </row>
    <row r="213" spans="1:10" x14ac:dyDescent="0.3">
      <c r="A213" s="1">
        <v>43614.708333333336</v>
      </c>
      <c r="B213">
        <v>101000</v>
      </c>
      <c r="C213">
        <v>35350</v>
      </c>
      <c r="D213">
        <v>282500</v>
      </c>
      <c r="E213" s="2">
        <f t="shared" si="16"/>
        <v>-3.0643066112086004E-2</v>
      </c>
      <c r="F213" s="2">
        <f t="shared" si="17"/>
        <v>-1.0563478509570956E-2</v>
      </c>
      <c r="G213">
        <f t="shared" si="18"/>
        <v>-1.6788150666350619E-2</v>
      </c>
      <c r="H213" s="3">
        <f t="shared" si="19"/>
        <v>104310.01395324529</v>
      </c>
      <c r="I213" s="12">
        <f>LN(B213)-LN(H213)*$H$2</f>
        <v>-2.5743738340498616</v>
      </c>
      <c r="J213" s="12">
        <f>I213-$J$2</f>
        <v>2.5886094283067873E-2</v>
      </c>
    </row>
    <row r="214" spans="1:10" x14ac:dyDescent="0.3">
      <c r="A214" s="1">
        <v>43615.708333333336</v>
      </c>
      <c r="B214">
        <v>101000</v>
      </c>
      <c r="C214">
        <v>35150</v>
      </c>
      <c r="D214">
        <v>279000</v>
      </c>
      <c r="E214" s="2">
        <f t="shared" si="16"/>
        <v>-5.6737740859080787E-3</v>
      </c>
      <c r="F214" s="2">
        <f t="shared" si="17"/>
        <v>-1.2466768765129643E-2</v>
      </c>
      <c r="G214">
        <f t="shared" si="18"/>
        <v>-1.0360940414570956E-2</v>
      </c>
      <c r="H214" s="3">
        <f t="shared" si="19"/>
        <v>103229.26411403266</v>
      </c>
      <c r="I214" s="12">
        <f>LN(B214)-LN(H214)*$H$2</f>
        <v>-2.561667547947394</v>
      </c>
      <c r="J214" s="12">
        <f>I214-$J$2</f>
        <v>3.8592380385535474E-2</v>
      </c>
    </row>
    <row r="215" spans="1:10" x14ac:dyDescent="0.3">
      <c r="A215" s="1">
        <v>43616.708333333336</v>
      </c>
      <c r="B215">
        <v>102000</v>
      </c>
      <c r="C215">
        <v>35400</v>
      </c>
      <c r="D215">
        <v>281000</v>
      </c>
      <c r="E215" s="2">
        <f t="shared" si="16"/>
        <v>7.0872018830545613E-3</v>
      </c>
      <c r="F215" s="2">
        <f t="shared" si="17"/>
        <v>7.142887512380014E-3</v>
      </c>
      <c r="G215">
        <f t="shared" si="18"/>
        <v>7.1256249672891226E-3</v>
      </c>
      <c r="H215" s="3">
        <f t="shared" si="19"/>
        <v>103964.83713575848</v>
      </c>
      <c r="I215" s="12">
        <f>LN(B215)-LN(H215)*$H$2</f>
        <v>-2.5604776878507174</v>
      </c>
      <c r="J215" s="12">
        <f>I215-$J$2</f>
        <v>3.9782240482212128E-2</v>
      </c>
    </row>
    <row r="216" spans="1:10" x14ac:dyDescent="0.3">
      <c r="A216" s="1">
        <v>43619.708333333336</v>
      </c>
      <c r="B216">
        <v>102000</v>
      </c>
      <c r="C216">
        <v>34950</v>
      </c>
      <c r="D216">
        <v>280500</v>
      </c>
      <c r="E216" s="2">
        <f t="shared" si="16"/>
        <v>-1.2793351459908564E-2</v>
      </c>
      <c r="F216" s="2">
        <f t="shared" si="17"/>
        <v>-1.7809443709939643E-3</v>
      </c>
      <c r="G216">
        <f t="shared" si="18"/>
        <v>-5.1947905685574905E-3</v>
      </c>
      <c r="H216" s="3">
        <f t="shared" si="19"/>
        <v>103424.76158034403</v>
      </c>
      <c r="I216" s="12">
        <f>LN(B216)-LN(H216)*$H$2</f>
        <v>-2.5541235247572125</v>
      </c>
      <c r="J216" s="12">
        <f>I216-$J$2</f>
        <v>4.6136403575717022E-2</v>
      </c>
    </row>
    <row r="217" spans="1:10" x14ac:dyDescent="0.3">
      <c r="A217" s="1">
        <v>43620.708333333336</v>
      </c>
      <c r="B217">
        <v>100500</v>
      </c>
      <c r="C217">
        <v>34950</v>
      </c>
      <c r="D217">
        <v>282000</v>
      </c>
      <c r="E217" s="2">
        <f t="shared" si="16"/>
        <v>0</v>
      </c>
      <c r="F217" s="2">
        <f t="shared" si="17"/>
        <v>5.3333459753623913E-3</v>
      </c>
      <c r="G217">
        <f t="shared" si="18"/>
        <v>3.6800087230000498E-3</v>
      </c>
      <c r="H217" s="3">
        <f t="shared" si="19"/>
        <v>103805.36560513389</v>
      </c>
      <c r="I217" s="12">
        <f>LN(B217)-LN(H217)*$H$2</f>
        <v>-2.5734199804922753</v>
      </c>
      <c r="J217" s="12">
        <f>I217-$J$2</f>
        <v>2.6839947840654244E-2</v>
      </c>
    </row>
    <row r="218" spans="1:10" x14ac:dyDescent="0.3">
      <c r="A218" s="1">
        <v>43621.708333333336</v>
      </c>
      <c r="B218">
        <v>102000</v>
      </c>
      <c r="C218">
        <v>35450</v>
      </c>
      <c r="D218">
        <v>280500</v>
      </c>
      <c r="E218" s="2">
        <f t="shared" si="16"/>
        <v>1.4204784298316397E-2</v>
      </c>
      <c r="F218" s="2">
        <f t="shared" si="17"/>
        <v>-5.3333459753623913E-3</v>
      </c>
      <c r="G218">
        <f t="shared" si="18"/>
        <v>7.2347440947803307E-4</v>
      </c>
      <c r="H218" s="3">
        <f t="shared" si="19"/>
        <v>103880.46613071571</v>
      </c>
      <c r="I218" s="12">
        <f>LN(B218)-LN(H218)*$H$2</f>
        <v>-2.5594872143573237</v>
      </c>
      <c r="J218" s="12">
        <f>I218-$J$2</f>
        <v>4.0772713975605779E-2</v>
      </c>
    </row>
    <row r="219" spans="1:10" x14ac:dyDescent="0.3">
      <c r="A219" s="1">
        <v>43623.708333333336</v>
      </c>
      <c r="B219">
        <v>101500</v>
      </c>
      <c r="C219">
        <v>36050</v>
      </c>
      <c r="D219">
        <v>280000</v>
      </c>
      <c r="E219" s="2">
        <f t="shared" si="16"/>
        <v>1.6783610752822753E-2</v>
      </c>
      <c r="F219" s="2">
        <f t="shared" si="17"/>
        <v>-1.7841217935021803E-3</v>
      </c>
      <c r="G219">
        <f t="shared" si="18"/>
        <v>3.9718752958585492E-3</v>
      </c>
      <c r="H219" s="3">
        <f t="shared" si="19"/>
        <v>104293.06638786258</v>
      </c>
      <c r="I219" s="12">
        <f>LN(B219)-LN(H219)*$H$2</f>
        <v>-2.5692373191926041</v>
      </c>
      <c r="J219" s="12">
        <f>I219-$J$2</f>
        <v>3.1022609140325397E-2</v>
      </c>
    </row>
    <row r="220" spans="1:10" x14ac:dyDescent="0.3">
      <c r="A220" s="1">
        <v>43626.708333333336</v>
      </c>
      <c r="B220">
        <v>102500</v>
      </c>
      <c r="C220">
        <v>35750</v>
      </c>
      <c r="D220">
        <v>285000</v>
      </c>
      <c r="E220" s="2">
        <f t="shared" si="16"/>
        <v>-8.3565945909427342E-3</v>
      </c>
      <c r="F220" s="2">
        <f t="shared" si="17"/>
        <v>1.7699577099401509E-2</v>
      </c>
      <c r="G220">
        <f t="shared" si="18"/>
        <v>9.6221638753947927E-3</v>
      </c>
      <c r="H220" s="3">
        <f t="shared" si="19"/>
        <v>105296.59136371402</v>
      </c>
      <c r="I220" s="12">
        <f>LN(B220)-LN(H220)*$H$2</f>
        <v>-2.5711162412368527</v>
      </c>
      <c r="J220" s="12">
        <f>I220-$J$2</f>
        <v>2.9143687096076842E-2</v>
      </c>
    </row>
    <row r="221" spans="1:10" x14ac:dyDescent="0.3">
      <c r="A221" s="1">
        <v>43627.708333333336</v>
      </c>
      <c r="B221">
        <v>104000</v>
      </c>
      <c r="C221">
        <v>35900</v>
      </c>
      <c r="D221">
        <v>284000</v>
      </c>
      <c r="E221" s="2">
        <f t="shared" si="16"/>
        <v>4.1870263542165276E-3</v>
      </c>
      <c r="F221" s="2">
        <f t="shared" si="17"/>
        <v>-3.5149421074436304E-3</v>
      </c>
      <c r="G221">
        <f t="shared" si="18"/>
        <v>-1.1273318843289812E-3</v>
      </c>
      <c r="H221" s="3">
        <f t="shared" si="19"/>
        <v>105177.88715895855</v>
      </c>
      <c r="I221" s="12">
        <f>LN(B221)-LN(H221)*$H$2</f>
        <v>-2.5552120199568584</v>
      </c>
      <c r="J221" s="12">
        <f>I221-$J$2</f>
        <v>4.5047908376071089E-2</v>
      </c>
    </row>
    <row r="222" spans="1:10" x14ac:dyDescent="0.3">
      <c r="A222" s="1">
        <v>43628.708333333336</v>
      </c>
      <c r="B222">
        <v>104000</v>
      </c>
      <c r="C222">
        <v>36450</v>
      </c>
      <c r="D222">
        <v>285500</v>
      </c>
      <c r="E222" s="2">
        <f t="shared" si="16"/>
        <v>1.5204162960435141E-2</v>
      </c>
      <c r="F222" s="2">
        <f t="shared" si="17"/>
        <v>5.2677909348588514E-3</v>
      </c>
      <c r="G222">
        <f t="shared" si="18"/>
        <v>8.3480662627875013E-3</v>
      </c>
      <c r="H222" s="3">
        <f t="shared" si="19"/>
        <v>106055.91913034151</v>
      </c>
      <c r="I222" s="12">
        <f>LN(B222)-LN(H222)*$H$2</f>
        <v>-2.5653543848876037</v>
      </c>
      <c r="J222" s="12">
        <f>I222-$J$2</f>
        <v>3.4905543445325815E-2</v>
      </c>
    </row>
    <row r="223" spans="1:10" x14ac:dyDescent="0.3">
      <c r="A223" s="1">
        <v>43629.708333333336</v>
      </c>
      <c r="B223">
        <v>103000</v>
      </c>
      <c r="C223">
        <v>36750</v>
      </c>
      <c r="D223">
        <v>286500</v>
      </c>
      <c r="E223" s="2">
        <f t="shared" si="16"/>
        <v>8.1967672041773909E-3</v>
      </c>
      <c r="F223" s="2">
        <f t="shared" si="17"/>
        <v>3.4965070587276159E-3</v>
      </c>
      <c r="G223">
        <f t="shared" si="18"/>
        <v>4.9535877038170461E-3</v>
      </c>
      <c r="H223" s="3">
        <f t="shared" si="19"/>
        <v>106581.27642726259</v>
      </c>
      <c r="I223" s="12">
        <f>LN(B223)-LN(H223)*$H$2</f>
        <v>-2.581044753846939</v>
      </c>
      <c r="J223" s="12">
        <f>I223-$J$2</f>
        <v>1.9215174485990527E-2</v>
      </c>
    </row>
    <row r="224" spans="1:10" x14ac:dyDescent="0.3">
      <c r="A224" s="1">
        <v>43630.708333333336</v>
      </c>
      <c r="B224">
        <v>103500</v>
      </c>
      <c r="C224">
        <v>36400</v>
      </c>
      <c r="D224">
        <v>293500</v>
      </c>
      <c r="E224" s="2">
        <f t="shared" si="16"/>
        <v>-9.5694510161496993E-3</v>
      </c>
      <c r="F224" s="2">
        <f t="shared" si="17"/>
        <v>2.4139103113357763E-2</v>
      </c>
      <c r="G224">
        <f t="shared" si="18"/>
        <v>1.3689451333210449E-2</v>
      </c>
      <c r="H224" s="3">
        <f t="shared" si="19"/>
        <v>108040.31562394505</v>
      </c>
      <c r="I224" s="12">
        <f>LN(B224)-LN(H224)*$H$2</f>
        <v>-2.5927899780148049</v>
      </c>
      <c r="J224" s="12">
        <f>I224-$J$2</f>
        <v>7.4699503181245852E-3</v>
      </c>
    </row>
    <row r="225" spans="1:10" x14ac:dyDescent="0.3">
      <c r="A225" s="1">
        <v>43633.708333333336</v>
      </c>
      <c r="B225">
        <v>103500</v>
      </c>
      <c r="C225">
        <v>37250</v>
      </c>
      <c r="D225">
        <v>289000</v>
      </c>
      <c r="E225" s="2">
        <f t="shared" si="16"/>
        <v>2.3083170182873758E-2</v>
      </c>
      <c r="F225" s="2">
        <f t="shared" si="17"/>
        <v>-1.5450951155719039E-2</v>
      </c>
      <c r="G225">
        <f t="shared" si="18"/>
        <v>-3.5053735407552722E-3</v>
      </c>
      <c r="H225" s="3">
        <f t="shared" si="19"/>
        <v>107661.59396022202</v>
      </c>
      <c r="I225" s="12">
        <f>LN(B225)-LN(H225)*$H$2</f>
        <v>-2.5885059092700065</v>
      </c>
      <c r="J225" s="12">
        <f>I225-$J$2</f>
        <v>1.175401906292306E-2</v>
      </c>
    </row>
    <row r="226" spans="1:10" x14ac:dyDescent="0.3">
      <c r="A226" s="1">
        <v>43634.708333333336</v>
      </c>
      <c r="B226">
        <v>103500</v>
      </c>
      <c r="C226">
        <v>37250</v>
      </c>
      <c r="D226">
        <v>296000</v>
      </c>
      <c r="E226" s="2">
        <f t="shared" si="16"/>
        <v>0</v>
      </c>
      <c r="F226" s="2">
        <f t="shared" si="17"/>
        <v>2.3932766211627765E-2</v>
      </c>
      <c r="G226">
        <f t="shared" si="18"/>
        <v>1.6513608686023157E-2</v>
      </c>
      <c r="H226" s="3">
        <f t="shared" si="19"/>
        <v>109439.47539339463</v>
      </c>
      <c r="I226" s="12">
        <f>LN(B226)-LN(H226)*$H$2</f>
        <v>-2.6084879742467031</v>
      </c>
      <c r="J226" s="12">
        <f>I226-$J$2</f>
        <v>-8.228045913773574E-3</v>
      </c>
    </row>
    <row r="227" spans="1:10" x14ac:dyDescent="0.3">
      <c r="A227" s="1">
        <v>43635.708333333336</v>
      </c>
      <c r="B227">
        <v>104000</v>
      </c>
      <c r="C227">
        <v>37100</v>
      </c>
      <c r="D227">
        <v>297500</v>
      </c>
      <c r="E227" s="2">
        <f t="shared" si="16"/>
        <v>-4.034975212180214E-3</v>
      </c>
      <c r="F227" s="2">
        <f t="shared" si="17"/>
        <v>5.0547706616246302E-3</v>
      </c>
      <c r="G227">
        <f t="shared" si="18"/>
        <v>2.2369494407451281E-3</v>
      </c>
      <c r="H227" s="3">
        <f t="shared" si="19"/>
        <v>109684.28596667132</v>
      </c>
      <c r="I227" s="12">
        <f>LN(B227)-LN(H227)*$H$2</f>
        <v>-2.6063947182677829</v>
      </c>
      <c r="J227" s="12">
        <f>I227-$J$2</f>
        <v>-6.1347899348533907E-3</v>
      </c>
    </row>
    <row r="228" spans="1:10" x14ac:dyDescent="0.3">
      <c r="A228" s="1">
        <v>43636.708333333336</v>
      </c>
      <c r="B228">
        <v>104000</v>
      </c>
      <c r="C228">
        <v>37550</v>
      </c>
      <c r="D228">
        <v>298000</v>
      </c>
      <c r="E228" s="2">
        <f t="shared" si="16"/>
        <v>1.2056408596754054E-2</v>
      </c>
      <c r="F228" s="2">
        <f t="shared" si="17"/>
        <v>1.6792615197207539E-3</v>
      </c>
      <c r="G228">
        <f t="shared" si="18"/>
        <v>4.8961771136010763E-3</v>
      </c>
      <c r="H228" s="3">
        <f t="shared" si="19"/>
        <v>110221.31965734302</v>
      </c>
      <c r="I228" s="12">
        <f>LN(B228)-LN(H228)*$H$2</f>
        <v>-2.6123534786481155</v>
      </c>
      <c r="J228" s="12">
        <f>I228-$J$2</f>
        <v>-1.2093550315185997E-2</v>
      </c>
    </row>
    <row r="229" spans="1:10" x14ac:dyDescent="0.3">
      <c r="A229" s="1">
        <v>43637.708333333336</v>
      </c>
      <c r="B229">
        <v>103000</v>
      </c>
      <c r="C229">
        <v>37250</v>
      </c>
      <c r="D229">
        <v>300000</v>
      </c>
      <c r="E229" s="2">
        <f t="shared" si="16"/>
        <v>-8.0214333845738395E-3</v>
      </c>
      <c r="F229" s="2">
        <f t="shared" si="17"/>
        <v>6.6889881507954385E-3</v>
      </c>
      <c r="G229">
        <f t="shared" si="18"/>
        <v>2.1287574748309621E-3</v>
      </c>
      <c r="H229" s="3">
        <f t="shared" si="19"/>
        <v>110455.95411544932</v>
      </c>
      <c r="I229" s="12">
        <f>LN(B229)-LN(H229)*$H$2</f>
        <v>-2.624609713314765</v>
      </c>
      <c r="J229" s="12">
        <f>I229-$J$2</f>
        <v>-2.4349784981835487E-2</v>
      </c>
    </row>
    <row r="230" spans="1:10" x14ac:dyDescent="0.3">
      <c r="A230" s="1">
        <v>43640.708333333336</v>
      </c>
      <c r="B230">
        <v>102500</v>
      </c>
      <c r="C230">
        <v>37150</v>
      </c>
      <c r="D230">
        <v>301000</v>
      </c>
      <c r="E230" s="2">
        <f t="shared" si="16"/>
        <v>-2.6881736618005192E-3</v>
      </c>
      <c r="F230" s="2">
        <f t="shared" si="17"/>
        <v>3.3277900926744763E-3</v>
      </c>
      <c r="G230">
        <f t="shared" si="18"/>
        <v>1.4628413287872278E-3</v>
      </c>
      <c r="H230" s="3">
        <f t="shared" si="19"/>
        <v>110617.53365014002</v>
      </c>
      <c r="I230" s="12">
        <f>LN(B230)-LN(H230)*$H$2</f>
        <v>-2.6312592653167695</v>
      </c>
      <c r="J230" s="12">
        <f>I230-$J$2</f>
        <v>-3.0999336983839942E-2</v>
      </c>
    </row>
    <row r="231" spans="1:10" x14ac:dyDescent="0.3">
      <c r="A231" s="1">
        <v>43641.708333333336</v>
      </c>
      <c r="B231">
        <v>103500</v>
      </c>
      <c r="C231">
        <v>37250</v>
      </c>
      <c r="D231">
        <v>300500</v>
      </c>
      <c r="E231" s="2">
        <f t="shared" si="16"/>
        <v>2.6881736618005192E-3</v>
      </c>
      <c r="F231" s="2">
        <f t="shared" si="17"/>
        <v>-1.662510773613235E-3</v>
      </c>
      <c r="G231">
        <f t="shared" si="18"/>
        <v>-3.1379859863497103E-4</v>
      </c>
      <c r="H231" s="3">
        <f t="shared" si="19"/>
        <v>110582.82202309615</v>
      </c>
      <c r="I231" s="12">
        <f>LN(B231)-LN(H231)*$H$2</f>
        <v>-2.6211675568204722</v>
      </c>
      <c r="J231" s="12">
        <f>I231-$J$2</f>
        <v>-2.0907628487542684E-2</v>
      </c>
    </row>
    <row r="232" spans="1:10" x14ac:dyDescent="0.3">
      <c r="A232" s="1">
        <v>43642.708333333336</v>
      </c>
      <c r="B232">
        <v>102000</v>
      </c>
      <c r="C232">
        <v>36800</v>
      </c>
      <c r="D232">
        <v>297500</v>
      </c>
      <c r="E232" s="2">
        <f t="shared" si="16"/>
        <v>-1.2154099650683037E-2</v>
      </c>
      <c r="F232" s="2">
        <f t="shared" si="17"/>
        <v>-1.0033528989577434E-2</v>
      </c>
      <c r="G232">
        <f t="shared" si="18"/>
        <v>-1.069090589452017E-2</v>
      </c>
      <c r="H232" s="3">
        <f t="shared" si="19"/>
        <v>109400.59147929675</v>
      </c>
      <c r="I232" s="12">
        <f>LN(B232)-LN(H232)*$H$2</f>
        <v>-2.6226532298805889</v>
      </c>
      <c r="J232" s="12">
        <f>I232-$J$2</f>
        <v>-2.2393301547659394E-2</v>
      </c>
    </row>
    <row r="233" spans="1:10" x14ac:dyDescent="0.3">
      <c r="A233" s="1">
        <v>43643.708333333336</v>
      </c>
      <c r="B233">
        <v>101500</v>
      </c>
      <c r="C233">
        <v>37150</v>
      </c>
      <c r="D233">
        <v>298000</v>
      </c>
      <c r="E233" s="2">
        <f t="shared" si="16"/>
        <v>9.4659259888825176E-3</v>
      </c>
      <c r="F233" s="2">
        <f t="shared" si="17"/>
        <v>1.6792615197207539E-3</v>
      </c>
      <c r="G233">
        <f t="shared" si="18"/>
        <v>4.0931275051609012E-3</v>
      </c>
      <c r="H233" s="3">
        <f t="shared" si="19"/>
        <v>109848.38204936155</v>
      </c>
      <c r="I233" s="12">
        <f>LN(B233)-LN(H233)*$H$2</f>
        <v>-2.6325506682885607</v>
      </c>
      <c r="J233" s="12">
        <f>I233-$J$2</f>
        <v>-3.2290739955631143E-2</v>
      </c>
    </row>
    <row r="234" spans="1:10" x14ac:dyDescent="0.3">
      <c r="A234" s="1">
        <v>43644.708333333336</v>
      </c>
      <c r="B234">
        <v>101500</v>
      </c>
      <c r="C234">
        <v>37700</v>
      </c>
      <c r="D234">
        <v>298000</v>
      </c>
      <c r="E234" s="2">
        <f t="shared" si="16"/>
        <v>1.46963232901971E-2</v>
      </c>
      <c r="F234" s="2">
        <f t="shared" si="17"/>
        <v>0</v>
      </c>
      <c r="G234">
        <f t="shared" si="18"/>
        <v>4.5558602199611007E-3</v>
      </c>
      <c r="H234" s="3">
        <f t="shared" si="19"/>
        <v>110348.83592336733</v>
      </c>
      <c r="I234" s="12">
        <f>LN(B234)-LN(H234)*$H$2</f>
        <v>-2.6380961950046942</v>
      </c>
      <c r="J234" s="12">
        <f>I234-$J$2</f>
        <v>-3.7836266671764651E-2</v>
      </c>
    </row>
    <row r="235" spans="1:10" x14ac:dyDescent="0.3">
      <c r="A235" s="1">
        <v>43647.708333333336</v>
      </c>
      <c r="B235">
        <v>101500</v>
      </c>
      <c r="C235">
        <v>36850</v>
      </c>
      <c r="D235">
        <v>297500</v>
      </c>
      <c r="E235" s="2">
        <f t="shared" si="16"/>
        <v>-2.2804475818620773E-2</v>
      </c>
      <c r="F235" s="2">
        <f t="shared" si="17"/>
        <v>-1.6792615197207539E-3</v>
      </c>
      <c r="G235">
        <f t="shared" si="18"/>
        <v>-8.2280779523797587E-3</v>
      </c>
      <c r="H235" s="3">
        <f t="shared" si="19"/>
        <v>109440.87709943549</v>
      </c>
      <c r="I235" s="12">
        <f>LN(B235)-LN(H235)*$H$2</f>
        <v>-2.6280164141886306</v>
      </c>
      <c r="J235" s="12">
        <f>I235-$J$2</f>
        <v>-2.7756485855701118E-2</v>
      </c>
    </row>
    <row r="236" spans="1:10" x14ac:dyDescent="0.3">
      <c r="A236" s="1">
        <v>43648.708333333336</v>
      </c>
      <c r="B236">
        <v>101500</v>
      </c>
      <c r="C236">
        <v>36450</v>
      </c>
      <c r="D236">
        <v>292500</v>
      </c>
      <c r="E236" s="2">
        <f t="shared" si="16"/>
        <v>-1.0914160180677257E-2</v>
      </c>
      <c r="F236" s="2">
        <f t="shared" si="17"/>
        <v>-1.6949558313772428E-2</v>
      </c>
      <c r="G236">
        <f t="shared" si="18"/>
        <v>-1.5078584892512924E-2</v>
      </c>
      <c r="H236" s="3">
        <f t="shared" si="19"/>
        <v>107790.66354338058</v>
      </c>
      <c r="I236" s="12">
        <f>LN(B236)-LN(H236)*$H$2</f>
        <v>-2.6094804386049972</v>
      </c>
      <c r="J236" s="12">
        <f>I236-$J$2</f>
        <v>-9.2205102720677168E-3</v>
      </c>
    </row>
    <row r="237" spans="1:10" x14ac:dyDescent="0.3">
      <c r="A237" s="1">
        <v>43649.708333333336</v>
      </c>
      <c r="B237">
        <v>100500</v>
      </c>
      <c r="C237">
        <v>36300</v>
      </c>
      <c r="D237">
        <v>293500</v>
      </c>
      <c r="E237" s="2">
        <f t="shared" si="16"/>
        <v>-4.1237171838623965E-3</v>
      </c>
      <c r="F237" s="2">
        <f t="shared" si="17"/>
        <v>3.4129725962390722E-3</v>
      </c>
      <c r="G237">
        <f t="shared" si="18"/>
        <v>1.0765987644076166E-3</v>
      </c>
      <c r="H237" s="3">
        <f t="shared" si="19"/>
        <v>107906.71083856607</v>
      </c>
      <c r="I237" s="12">
        <f>LN(B237)-LN(H237)*$H$2</f>
        <v>-2.6206942535577475</v>
      </c>
      <c r="J237" s="12">
        <f>I237-$J$2</f>
        <v>-2.0434325224818028E-2</v>
      </c>
    </row>
    <row r="238" spans="1:10" x14ac:dyDescent="0.3">
      <c r="A238" s="1">
        <v>43650.708333333336</v>
      </c>
      <c r="B238">
        <v>99300</v>
      </c>
      <c r="C238">
        <v>36350</v>
      </c>
      <c r="D238">
        <v>293500</v>
      </c>
      <c r="E238" s="2">
        <f t="shared" si="16"/>
        <v>1.3764627087233805E-3</v>
      </c>
      <c r="F238" s="2">
        <f t="shared" si="17"/>
        <v>0</v>
      </c>
      <c r="G238">
        <f t="shared" si="18"/>
        <v>4.2670343970424796E-4</v>
      </c>
      <c r="H238" s="3">
        <f t="shared" si="19"/>
        <v>107952.75500324806</v>
      </c>
      <c r="I238" s="12">
        <f>LN(B238)-LN(H238)*$H$2</f>
        <v>-2.6332268771675214</v>
      </c>
      <c r="J238" s="12">
        <f>I238-$J$2</f>
        <v>-3.2966948834591836E-2</v>
      </c>
    </row>
    <row r="239" spans="1:10" x14ac:dyDescent="0.3">
      <c r="A239" s="1">
        <v>43651.708333333336</v>
      </c>
      <c r="B239">
        <v>100000</v>
      </c>
      <c r="C239">
        <v>36450</v>
      </c>
      <c r="D239">
        <v>294500</v>
      </c>
      <c r="E239" s="2">
        <f t="shared" si="16"/>
        <v>2.747254475139016E-3</v>
      </c>
      <c r="F239" s="2">
        <f t="shared" si="17"/>
        <v>3.4013638234906551E-3</v>
      </c>
      <c r="G239">
        <f t="shared" si="18"/>
        <v>3.1985899255016466E-3</v>
      </c>
      <c r="H239" s="3">
        <f t="shared" si="19"/>
        <v>108298.0515978316</v>
      </c>
      <c r="I239" s="12">
        <f>LN(B239)-LN(H239)*$H$2</f>
        <v>-2.6300983143195875</v>
      </c>
      <c r="J239" s="12">
        <f>I239-$J$2</f>
        <v>-2.9838385986658E-2</v>
      </c>
    </row>
    <row r="240" spans="1:10" x14ac:dyDescent="0.3">
      <c r="A240" s="1">
        <v>43654.708333333336</v>
      </c>
      <c r="B240">
        <v>97800</v>
      </c>
      <c r="C240">
        <v>35850</v>
      </c>
      <c r="D240">
        <v>289500</v>
      </c>
      <c r="E240" s="2">
        <f t="shared" si="16"/>
        <v>-1.6597891409038112E-2</v>
      </c>
      <c r="F240" s="2">
        <f t="shared" si="17"/>
        <v>-1.7123706078592704E-2</v>
      </c>
      <c r="G240">
        <f t="shared" si="18"/>
        <v>-1.6960703531030779E-2</v>
      </c>
      <c r="H240" s="3">
        <f t="shared" si="19"/>
        <v>106461.2404516925</v>
      </c>
      <c r="I240" s="12">
        <f>LN(B240)-LN(H240)*$H$2</f>
        <v>-2.6314743793091058</v>
      </c>
      <c r="J240" s="12">
        <f>I240-$J$2</f>
        <v>-3.1214450976176256E-2</v>
      </c>
    </row>
    <row r="241" spans="1:10" x14ac:dyDescent="0.3">
      <c r="A241" s="1">
        <v>43655.708333333336</v>
      </c>
      <c r="B241">
        <v>95600</v>
      </c>
      <c r="C241">
        <v>38050</v>
      </c>
      <c r="D241">
        <v>284500</v>
      </c>
      <c r="E241" s="2">
        <f t="shared" si="16"/>
        <v>5.9557517262065929E-2</v>
      </c>
      <c r="F241" s="2">
        <f t="shared" si="17"/>
        <v>-1.7422043446662983E-2</v>
      </c>
      <c r="G241">
        <f t="shared" si="18"/>
        <v>6.4416203730429823E-3</v>
      </c>
      <c r="H241" s="3">
        <f t="shared" si="19"/>
        <v>107147.02334712556</v>
      </c>
      <c r="I241" s="12">
        <f>LN(B241)-LN(H241)*$H$2</f>
        <v>-2.6620597096952352</v>
      </c>
      <c r="J241" s="12">
        <f>I241-$J$2</f>
        <v>-6.1799781362305684E-2</v>
      </c>
    </row>
    <row r="242" spans="1:10" x14ac:dyDescent="0.3">
      <c r="A242" s="1">
        <v>43656.708333333336</v>
      </c>
      <c r="B242">
        <v>95100</v>
      </c>
      <c r="C242">
        <v>39400</v>
      </c>
      <c r="D242">
        <v>284000</v>
      </c>
      <c r="E242" s="2">
        <f t="shared" si="16"/>
        <v>3.4864731996192333E-2</v>
      </c>
      <c r="F242" s="2">
        <f t="shared" si="17"/>
        <v>-1.7590154051791984E-3</v>
      </c>
      <c r="G242">
        <f t="shared" si="18"/>
        <v>9.5943462892459763E-3</v>
      </c>
      <c r="H242" s="3">
        <f t="shared" si="19"/>
        <v>108175.02899297982</v>
      </c>
      <c r="I242" s="12">
        <f>LN(B242)-LN(H242)*$H$2</f>
        <v>-2.6789528678634955</v>
      </c>
      <c r="J242" s="12">
        <f>I242-$J$2</f>
        <v>-7.8692939530565997E-2</v>
      </c>
    </row>
    <row r="243" spans="1:10" x14ac:dyDescent="0.3">
      <c r="A243" s="1">
        <v>43657.708333333336</v>
      </c>
      <c r="B243">
        <v>98200</v>
      </c>
      <c r="C243">
        <v>39500</v>
      </c>
      <c r="D243">
        <v>287000</v>
      </c>
      <c r="E243" s="2">
        <f t="shared" si="16"/>
        <v>2.5348556031890013E-3</v>
      </c>
      <c r="F243" s="2">
        <f t="shared" si="17"/>
        <v>1.0507977598413376E-2</v>
      </c>
      <c r="G243">
        <f t="shared" si="18"/>
        <v>8.0363097798938198E-3</v>
      </c>
      <c r="H243" s="3">
        <f t="shared" si="19"/>
        <v>109044.3570364164</v>
      </c>
      <c r="I243" s="12">
        <f>LN(B243)-LN(H243)*$H$2</f>
        <v>-2.6566407345955128</v>
      </c>
      <c r="J243" s="12">
        <f>I243-$J$2</f>
        <v>-5.6380806262583238E-2</v>
      </c>
    </row>
    <row r="244" spans="1:10" x14ac:dyDescent="0.3">
      <c r="A244" s="1">
        <v>43658.708333333336</v>
      </c>
      <c r="B244">
        <v>98300</v>
      </c>
      <c r="C244">
        <v>40000</v>
      </c>
      <c r="D244">
        <v>292000</v>
      </c>
      <c r="E244" s="2">
        <f t="shared" si="16"/>
        <v>1.2578782206858818E-2</v>
      </c>
      <c r="F244" s="2">
        <f t="shared" si="17"/>
        <v>1.727158650866123E-2</v>
      </c>
      <c r="G244">
        <f t="shared" si="18"/>
        <v>1.5816817175102482E-2</v>
      </c>
      <c r="H244" s="3">
        <f t="shared" si="19"/>
        <v>110769.09169563801</v>
      </c>
      <c r="I244" s="12">
        <f>LN(B244)-LN(H244)*$H$2</f>
        <v>-2.6747684253132711</v>
      </c>
      <c r="J244" s="12">
        <f>I244-$J$2</f>
        <v>-7.4508496980341565E-2</v>
      </c>
    </row>
    <row r="245" spans="1:10" x14ac:dyDescent="0.3">
      <c r="A245" s="1">
        <v>43661.708333333336</v>
      </c>
      <c r="B245">
        <v>97500</v>
      </c>
      <c r="C245">
        <v>38500</v>
      </c>
      <c r="D245">
        <v>286500</v>
      </c>
      <c r="E245" s="2">
        <f t="shared" si="16"/>
        <v>-3.8221212820197081E-2</v>
      </c>
      <c r="F245" s="2">
        <f t="shared" si="17"/>
        <v>-1.9015266113488138E-2</v>
      </c>
      <c r="G245">
        <f t="shared" si="18"/>
        <v>-2.4969109592567908E-2</v>
      </c>
      <c r="H245" s="3">
        <f t="shared" si="19"/>
        <v>108003.28610562041</v>
      </c>
      <c r="I245" s="12">
        <f>LN(B245)-LN(H245)*$H$2</f>
        <v>-2.6520910007218408</v>
      </c>
      <c r="J245" s="12">
        <f>I245-$J$2</f>
        <v>-5.183107238891127E-2</v>
      </c>
    </row>
    <row r="246" spans="1:10" x14ac:dyDescent="0.3">
      <c r="A246" s="1">
        <v>43662.708333333336</v>
      </c>
      <c r="B246">
        <v>98700</v>
      </c>
      <c r="C246">
        <v>38000</v>
      </c>
      <c r="D246">
        <v>284000</v>
      </c>
      <c r="E246" s="2">
        <f t="shared" si="16"/>
        <v>-1.3072081567353067E-2</v>
      </c>
      <c r="F246" s="2">
        <f t="shared" si="17"/>
        <v>-8.7642979935864673E-3</v>
      </c>
      <c r="G246">
        <f t="shared" si="18"/>
        <v>-1.0099710901454114E-2</v>
      </c>
      <c r="H246" s="3">
        <f t="shared" si="19"/>
        <v>106912.48413954661</v>
      </c>
      <c r="I246" s="12">
        <f>LN(B246)-LN(H246)*$H$2</f>
        <v>-2.6274741402962203</v>
      </c>
      <c r="J246" s="12">
        <f>I246-$J$2</f>
        <v>-2.7214211963290769E-2</v>
      </c>
    </row>
    <row r="247" spans="1:10" x14ac:dyDescent="0.3">
      <c r="A247" s="1">
        <v>43663.708333333336</v>
      </c>
      <c r="B247">
        <v>97400</v>
      </c>
      <c r="C247">
        <v>37750</v>
      </c>
      <c r="D247">
        <v>283000</v>
      </c>
      <c r="E247" s="2">
        <f t="shared" si="16"/>
        <v>-6.6006840313512782E-3</v>
      </c>
      <c r="F247" s="2">
        <f t="shared" si="17"/>
        <v>-3.527340517969435E-3</v>
      </c>
      <c r="G247">
        <f t="shared" si="18"/>
        <v>-4.4800770071178062E-3</v>
      </c>
      <c r="H247" s="3">
        <f t="shared" si="19"/>
        <v>106433.50797757917</v>
      </c>
      <c r="I247" s="12">
        <f>LN(B247)-LN(H247)*$H$2</f>
        <v>-2.6352549020828011</v>
      </c>
      <c r="J247" s="12">
        <f>I247-$J$2</f>
        <v>-3.4994973749871594E-2</v>
      </c>
    </row>
    <row r="248" spans="1:10" x14ac:dyDescent="0.3">
      <c r="A248" s="1">
        <v>43664.708333333336</v>
      </c>
      <c r="B248">
        <v>95800</v>
      </c>
      <c r="C248">
        <v>37500</v>
      </c>
      <c r="D248">
        <v>285000</v>
      </c>
      <c r="E248" s="2">
        <f t="shared" si="16"/>
        <v>-6.6445427186696548E-3</v>
      </c>
      <c r="F248" s="2">
        <f t="shared" si="17"/>
        <v>7.0422826254130655E-3</v>
      </c>
      <c r="G248">
        <f t="shared" si="18"/>
        <v>2.7993667687474214E-3</v>
      </c>
      <c r="H248" s="3">
        <f t="shared" si="19"/>
        <v>106731.45440289281</v>
      </c>
      <c r="I248" s="12">
        <f>LN(B248)-LN(H248)*$H$2</f>
        <v>-2.6552288838776228</v>
      </c>
      <c r="J248" s="12">
        <f>I248-$J$2</f>
        <v>-5.4968955544693276E-2</v>
      </c>
    </row>
    <row r="249" spans="1:10" x14ac:dyDescent="0.3">
      <c r="A249" s="1">
        <v>43665.708333333336</v>
      </c>
      <c r="B249">
        <v>98300</v>
      </c>
      <c r="C249">
        <v>38350</v>
      </c>
      <c r="D249">
        <v>285000</v>
      </c>
      <c r="E249" s="2">
        <f t="shared" si="16"/>
        <v>2.2413594836899975E-2</v>
      </c>
      <c r="F249" s="2">
        <f t="shared" si="17"/>
        <v>0</v>
      </c>
      <c r="G249">
        <f t="shared" si="18"/>
        <v>6.9482143994389926E-3</v>
      </c>
      <c r="H249" s="3">
        <f t="shared" si="19"/>
        <v>107473.04743124807</v>
      </c>
      <c r="I249" s="12">
        <f>LN(B249)-LN(H249)*$H$2</f>
        <v>-2.637915049588619</v>
      </c>
      <c r="J249" s="12">
        <f>I249-$J$2</f>
        <v>-3.7655121255689483E-2</v>
      </c>
    </row>
    <row r="250" spans="1:10" x14ac:dyDescent="0.3">
      <c r="A250" s="1">
        <v>43668.708333333336</v>
      </c>
      <c r="B250">
        <v>97100</v>
      </c>
      <c r="C250">
        <v>38250</v>
      </c>
      <c r="D250">
        <v>283500</v>
      </c>
      <c r="E250" s="2">
        <f t="shared" si="16"/>
        <v>-2.6109675407202104E-3</v>
      </c>
      <c r="F250" s="2">
        <f t="shared" si="17"/>
        <v>-5.2770571008444733E-3</v>
      </c>
      <c r="G250">
        <f t="shared" si="18"/>
        <v>-4.4505693372059521E-3</v>
      </c>
      <c r="H250" s="3">
        <f t="shared" si="19"/>
        <v>106994.73118177446</v>
      </c>
      <c r="I250" s="12">
        <f>LN(B250)-LN(H250)*$H$2</f>
        <v>-2.6447558882671665</v>
      </c>
      <c r="J250" s="12">
        <f>I250-$J$2</f>
        <v>-4.4495959934236939E-2</v>
      </c>
    </row>
    <row r="251" spans="1:10" x14ac:dyDescent="0.3">
      <c r="A251" s="1">
        <v>43669.708333333336</v>
      </c>
      <c r="B251">
        <v>98700</v>
      </c>
      <c r="C251">
        <v>37950</v>
      </c>
      <c r="D251">
        <v>288000</v>
      </c>
      <c r="E251" s="2">
        <f t="shared" si="16"/>
        <v>-7.8740564309054406E-3</v>
      </c>
      <c r="F251" s="2">
        <f t="shared" si="17"/>
        <v>1.5748356968140698E-2</v>
      </c>
      <c r="G251">
        <f t="shared" si="18"/>
        <v>8.4254088144363956E-3</v>
      </c>
      <c r="H251" s="3">
        <f t="shared" si="19"/>
        <v>107896.20553297164</v>
      </c>
      <c r="I251" s="12">
        <f>LN(B251)-LN(H251)*$H$2</f>
        <v>-2.6386482551954504</v>
      </c>
      <c r="J251" s="12">
        <f>I251-$J$2</f>
        <v>-3.8388326862520916E-2</v>
      </c>
    </row>
    <row r="252" spans="1:10" x14ac:dyDescent="0.3">
      <c r="A252" s="1">
        <v>43670.708333333336</v>
      </c>
      <c r="B252">
        <v>97400</v>
      </c>
      <c r="C252">
        <v>36500</v>
      </c>
      <c r="D252">
        <v>284500</v>
      </c>
      <c r="E252" s="2">
        <f t="shared" si="16"/>
        <v>-3.8957243253193496E-2</v>
      </c>
      <c r="F252" s="2">
        <f t="shared" si="17"/>
        <v>-1.2227226569560656E-2</v>
      </c>
      <c r="G252">
        <f t="shared" si="18"/>
        <v>-2.0513531741486835E-2</v>
      </c>
      <c r="H252" s="3">
        <f t="shared" si="19"/>
        <v>105682.87329598503</v>
      </c>
      <c r="I252" s="12">
        <f>LN(B252)-LN(H252)*$H$2</f>
        <v>-2.6266202258845119</v>
      </c>
      <c r="J252" s="12">
        <f>I252-$J$2</f>
        <v>-2.6360297551582423E-2</v>
      </c>
    </row>
    <row r="253" spans="1:10" x14ac:dyDescent="0.3">
      <c r="A253" s="1">
        <v>43671.708333333336</v>
      </c>
      <c r="B253">
        <v>96400</v>
      </c>
      <c r="C253">
        <v>35800</v>
      </c>
      <c r="D253">
        <v>289500</v>
      </c>
      <c r="E253" s="2">
        <f t="shared" si="16"/>
        <v>-1.9364367181790243E-2</v>
      </c>
      <c r="F253" s="2">
        <f t="shared" si="17"/>
        <v>1.7422043446662983E-2</v>
      </c>
      <c r="G253">
        <f t="shared" si="18"/>
        <v>6.0182561518424818E-3</v>
      </c>
      <c r="H253" s="3">
        <f t="shared" si="19"/>
        <v>106318.89989834298</v>
      </c>
      <c r="I253" s="12">
        <f>LN(B253)-LN(H253)*$H$2</f>
        <v>-2.6442605018294696</v>
      </c>
      <c r="J253" s="12">
        <f>I253-$J$2</f>
        <v>-4.4000573496540074E-2</v>
      </c>
    </row>
    <row r="254" spans="1:10" x14ac:dyDescent="0.3">
      <c r="A254" s="1">
        <v>43672.708333333336</v>
      </c>
      <c r="B254">
        <v>96200</v>
      </c>
      <c r="C254">
        <v>35500</v>
      </c>
      <c r="D254">
        <v>284000</v>
      </c>
      <c r="E254" s="2">
        <f t="shared" si="16"/>
        <v>-8.4151969252843628E-3</v>
      </c>
      <c r="F254" s="2">
        <f t="shared" si="17"/>
        <v>-1.9181058851842181E-2</v>
      </c>
      <c r="G254">
        <f t="shared" si="18"/>
        <v>-1.5843641654609254E-2</v>
      </c>
      <c r="H254" s="3">
        <f t="shared" si="19"/>
        <v>104634.42134724135</v>
      </c>
      <c r="I254" s="12">
        <f>LN(B254)-LN(H254)*$H$2</f>
        <v>-2.6268533433434822</v>
      </c>
      <c r="J254" s="12">
        <f>I254-$J$2</f>
        <v>-2.6593415010552679E-2</v>
      </c>
    </row>
    <row r="255" spans="1:10" x14ac:dyDescent="0.3">
      <c r="A255" s="1">
        <v>43675.708333333336</v>
      </c>
      <c r="B255">
        <v>93900</v>
      </c>
      <c r="C255">
        <v>34800</v>
      </c>
      <c r="D255">
        <v>279000</v>
      </c>
      <c r="E255" s="2">
        <f t="shared" si="16"/>
        <v>-1.9915309700941464E-2</v>
      </c>
      <c r="F255" s="2">
        <f t="shared" si="17"/>
        <v>-1.7762456339841748E-2</v>
      </c>
      <c r="G255">
        <f t="shared" si="18"/>
        <v>-1.8429840881782657E-2</v>
      </c>
      <c r="H255" s="3">
        <f t="shared" si="19"/>
        <v>102706.0256110543</v>
      </c>
      <c r="I255" s="12">
        <f>LN(B255)-LN(H255)*$H$2</f>
        <v>-2.6283581355224328</v>
      </c>
      <c r="J255" s="12">
        <f>I255-$J$2</f>
        <v>-2.8098207189503288E-2</v>
      </c>
    </row>
    <row r="256" spans="1:10" x14ac:dyDescent="0.3">
      <c r="A256" s="1">
        <v>43676.708333333336</v>
      </c>
      <c r="B256">
        <v>94100</v>
      </c>
      <c r="C256">
        <v>34600</v>
      </c>
      <c r="D256">
        <v>281500</v>
      </c>
      <c r="E256" s="2">
        <f t="shared" si="16"/>
        <v>-5.763704716750695E-3</v>
      </c>
      <c r="F256" s="2">
        <f t="shared" si="17"/>
        <v>8.9206657583797977E-3</v>
      </c>
      <c r="G256">
        <f t="shared" si="18"/>
        <v>4.3685109110893437E-3</v>
      </c>
      <c r="H256" s="3">
        <f t="shared" si="19"/>
        <v>103154.69800457082</v>
      </c>
      <c r="I256" s="12">
        <f>LN(B256)-LN(H256)*$H$2</f>
        <v>-2.6315484510777836</v>
      </c>
      <c r="J256" s="12">
        <f>I256-$J$2</f>
        <v>-3.1288522744854053E-2</v>
      </c>
    </row>
    <row r="257" spans="1:10" x14ac:dyDescent="0.3">
      <c r="A257" s="1">
        <v>43677.708333333336</v>
      </c>
      <c r="B257">
        <v>93500</v>
      </c>
      <c r="C257">
        <v>34300</v>
      </c>
      <c r="D257">
        <v>284500</v>
      </c>
      <c r="E257" s="2">
        <f t="shared" si="16"/>
        <v>-8.7083278917834406E-3</v>
      </c>
      <c r="F257" s="2">
        <f t="shared" si="17"/>
        <v>1.0600805986641149E-2</v>
      </c>
      <c r="G257">
        <f t="shared" si="18"/>
        <v>4.6149744843295253E-3</v>
      </c>
      <c r="H257" s="3">
        <f t="shared" si="19"/>
        <v>103630.75430380064</v>
      </c>
      <c r="I257" s="12">
        <f>LN(B257)-LN(H257)*$H$2</f>
        <v>-2.6435623783050648</v>
      </c>
      <c r="J257" s="12">
        <f>I257-$J$2</f>
        <v>-4.3302449972135282E-2</v>
      </c>
    </row>
    <row r="258" spans="1:10" x14ac:dyDescent="0.3">
      <c r="A258" s="1">
        <v>43678.708333333336</v>
      </c>
      <c r="B258">
        <v>91500</v>
      </c>
      <c r="C258">
        <v>34200</v>
      </c>
      <c r="D258">
        <v>286000</v>
      </c>
      <c r="E258" s="2">
        <f t="shared" si="16"/>
        <v>-2.9197101033364703E-3</v>
      </c>
      <c r="F258" s="2">
        <f t="shared" si="17"/>
        <v>5.258557253466023E-3</v>
      </c>
      <c r="G258">
        <f t="shared" si="18"/>
        <v>2.7232943728572497E-3</v>
      </c>
      <c r="H258" s="3">
        <f t="shared" si="19"/>
        <v>103912.97135385113</v>
      </c>
      <c r="I258" s="12">
        <f>LN(B258)-LN(H258)*$H$2</f>
        <v>-2.668502745687098</v>
      </c>
      <c r="J258" s="12">
        <f>I258-$J$2</f>
        <v>-6.8242817354168483E-2</v>
      </c>
    </row>
    <row r="259" spans="1:10" x14ac:dyDescent="0.3">
      <c r="A259" s="1">
        <v>43679.708333333336</v>
      </c>
      <c r="B259">
        <v>89300</v>
      </c>
      <c r="C259">
        <v>34000</v>
      </c>
      <c r="D259">
        <v>281500</v>
      </c>
      <c r="E259" s="2">
        <f t="shared" si="16"/>
        <v>-5.8651194523964278E-3</v>
      </c>
      <c r="F259" s="2">
        <f t="shared" si="17"/>
        <v>-1.5859363240107172E-2</v>
      </c>
      <c r="G259">
        <f t="shared" si="18"/>
        <v>-1.2761147665916839E-2</v>
      </c>
      <c r="H259" s="3">
        <f t="shared" si="19"/>
        <v>102586.92258200045</v>
      </c>
      <c r="I259" s="12">
        <f>LN(B259)-LN(H259)*$H$2</f>
        <v>-2.6771714400597943</v>
      </c>
      <c r="J259" s="12">
        <f>I259-$J$2</f>
        <v>-7.6911511726864834E-2</v>
      </c>
    </row>
    <row r="260" spans="1:10" x14ac:dyDescent="0.3">
      <c r="A260" s="1">
        <v>43682.708333333336</v>
      </c>
      <c r="B260">
        <v>86400</v>
      </c>
      <c r="C260">
        <v>31850</v>
      </c>
      <c r="D260">
        <v>270000</v>
      </c>
      <c r="E260" s="2">
        <f t="shared" si="16"/>
        <v>-6.5323142597989658E-2</v>
      </c>
      <c r="F260" s="2">
        <f t="shared" si="17"/>
        <v>-4.1710488581371052E-2</v>
      </c>
      <c r="G260">
        <f t="shared" si="18"/>
        <v>-4.9030411326522819E-2</v>
      </c>
      <c r="H260" s="3">
        <f t="shared" si="19"/>
        <v>97557.043571082817</v>
      </c>
      <c r="I260" s="12">
        <f>LN(B260)-LN(H260)*$H$2</f>
        <v>-2.6488519539767807</v>
      </c>
      <c r="J260" s="12">
        <f>I260-$J$2</f>
        <v>-4.8592025643851233E-2</v>
      </c>
    </row>
    <row r="261" spans="1:10" x14ac:dyDescent="0.3">
      <c r="A261" s="1">
        <v>43683.708333333336</v>
      </c>
      <c r="B261">
        <v>86300</v>
      </c>
      <c r="C261">
        <v>31350</v>
      </c>
      <c r="D261">
        <v>270000</v>
      </c>
      <c r="E261" s="2">
        <f t="shared" si="16"/>
        <v>-1.5823114939243155E-2</v>
      </c>
      <c r="F261" s="2">
        <f t="shared" si="17"/>
        <v>0</v>
      </c>
      <c r="G261">
        <f t="shared" si="18"/>
        <v>-4.9051656311653782E-3</v>
      </c>
      <c r="H261" s="3">
        <f t="shared" si="19"/>
        <v>97078.510113879835</v>
      </c>
      <c r="I261" s="12">
        <f>LN(B261)-LN(H261)*$H$2</f>
        <v>-2.6440110044583012</v>
      </c>
      <c r="J261" s="12">
        <f>I261-$J$2</f>
        <v>-4.3751076125371657E-2</v>
      </c>
    </row>
    <row r="262" spans="1:10" x14ac:dyDescent="0.3">
      <c r="A262" s="1">
        <v>43684.708333333336</v>
      </c>
      <c r="B262">
        <v>85900</v>
      </c>
      <c r="C262">
        <v>32800</v>
      </c>
      <c r="D262">
        <v>266500</v>
      </c>
      <c r="E262" s="2">
        <f t="shared" si="16"/>
        <v>4.5214248311168603E-2</v>
      </c>
      <c r="F262" s="2">
        <f t="shared" si="17"/>
        <v>-1.3047715392474402E-2</v>
      </c>
      <c r="G262">
        <f t="shared" si="18"/>
        <v>5.0134933556549317E-3</v>
      </c>
      <c r="H262" s="3">
        <f t="shared" si="19"/>
        <v>97565.212579312647</v>
      </c>
      <c r="I262" s="12">
        <f>LN(B262)-LN(H262)*$H$2</f>
        <v>-2.6547579540849142</v>
      </c>
      <c r="J262" s="12">
        <f>I262-$J$2</f>
        <v>-5.4498025751984702E-2</v>
      </c>
    </row>
    <row r="263" spans="1:10" x14ac:dyDescent="0.3">
      <c r="A263" s="1">
        <v>43685.708333333336</v>
      </c>
      <c r="B263">
        <v>87700</v>
      </c>
      <c r="C263">
        <v>33850</v>
      </c>
      <c r="D263">
        <v>273000</v>
      </c>
      <c r="E263" s="2">
        <f t="shared" si="16"/>
        <v>3.1510483968185454E-2</v>
      </c>
      <c r="F263" s="2">
        <f t="shared" si="17"/>
        <v>2.4097551579060905E-2</v>
      </c>
      <c r="G263">
        <f t="shared" si="18"/>
        <v>2.6395560619689513E-2</v>
      </c>
      <c r="H263" s="3">
        <f t="shared" si="19"/>
        <v>100140.50106232279</v>
      </c>
      <c r="I263" s="12">
        <f>LN(B263)-LN(H263)*$H$2</f>
        <v>-2.6658047988170122</v>
      </c>
      <c r="J263" s="12">
        <f>I263-$J$2</f>
        <v>-6.554487048408264E-2</v>
      </c>
    </row>
    <row r="264" spans="1:10" x14ac:dyDescent="0.3">
      <c r="A264" s="1">
        <v>43686.708333333336</v>
      </c>
      <c r="B264">
        <v>80800</v>
      </c>
      <c r="C264">
        <v>34250</v>
      </c>
      <c r="D264">
        <v>249500</v>
      </c>
      <c r="E264" s="2">
        <f t="shared" si="16"/>
        <v>1.1747565349951472E-2</v>
      </c>
      <c r="F264" s="2">
        <f t="shared" si="17"/>
        <v>-9.0012879993386363E-2</v>
      </c>
      <c r="G264">
        <f t="shared" si="18"/>
        <v>-5.8467141936951628E-2</v>
      </c>
      <c r="H264" s="3">
        <f t="shared" si="19"/>
        <v>94285.572173074514</v>
      </c>
      <c r="I264" s="12">
        <f>LN(B264)-LN(H264)*$H$2</f>
        <v>-2.6742495738736967</v>
      </c>
      <c r="J264" s="12">
        <f>I264-$J$2</f>
        <v>-7.3989645540767146E-2</v>
      </c>
    </row>
    <row r="265" spans="1:10" x14ac:dyDescent="0.3">
      <c r="A265" s="1">
        <v>43689.708333333336</v>
      </c>
      <c r="B265">
        <v>78800</v>
      </c>
      <c r="C265">
        <v>33300</v>
      </c>
      <c r="D265">
        <v>242500</v>
      </c>
      <c r="E265" s="2">
        <f t="shared" si="16"/>
        <v>-2.8129167721836268E-2</v>
      </c>
      <c r="F265" s="2">
        <f t="shared" si="17"/>
        <v>-2.8457204814035464E-2</v>
      </c>
      <c r="G265">
        <f t="shared" si="18"/>
        <v>-2.8355513315453711E-2</v>
      </c>
      <c r="H265" s="3">
        <f t="shared" si="19"/>
        <v>91612.056375865723</v>
      </c>
      <c r="I265" s="12">
        <f>LN(B265)-LN(H265)*$H$2</f>
        <v>-2.6642198815804736</v>
      </c>
      <c r="J265" s="12">
        <f>I265-$J$2</f>
        <v>-6.395995324754411E-2</v>
      </c>
    </row>
    <row r="266" spans="1:10" x14ac:dyDescent="0.3">
      <c r="A266" s="1">
        <v>43690.708333333336</v>
      </c>
      <c r="B266">
        <v>76700</v>
      </c>
      <c r="C266">
        <v>31650</v>
      </c>
      <c r="D266">
        <v>236500</v>
      </c>
      <c r="E266" s="2">
        <f t="shared" si="16"/>
        <v>-5.0819248396212657E-2</v>
      </c>
      <c r="F266" s="2">
        <f t="shared" si="17"/>
        <v>-2.5053502445551601E-2</v>
      </c>
      <c r="G266">
        <f t="shared" si="18"/>
        <v>-3.3040883690256526E-2</v>
      </c>
      <c r="H266" s="3">
        <f t="shared" si="19"/>
        <v>88585.113076525522</v>
      </c>
      <c r="I266" s="12">
        <f>LN(B266)-LN(H266)*$H$2</f>
        <v>-2.6502403128251242</v>
      </c>
      <c r="J266" s="12">
        <f>I266-$J$2</f>
        <v>-4.9980384492194663E-2</v>
      </c>
    </row>
    <row r="267" spans="1:10" x14ac:dyDescent="0.3">
      <c r="A267" s="1">
        <v>43691.708333333336</v>
      </c>
      <c r="B267">
        <v>77300</v>
      </c>
      <c r="C267">
        <v>32600</v>
      </c>
      <c r="D267">
        <v>235000</v>
      </c>
      <c r="E267" s="2">
        <f t="shared" si="16"/>
        <v>2.9574139782475584E-2</v>
      </c>
      <c r="F267" s="2">
        <f t="shared" si="17"/>
        <v>-6.3626937878282774E-3</v>
      </c>
      <c r="G267">
        <f t="shared" si="18"/>
        <v>4.7777246189659199E-3</v>
      </c>
      <c r="H267" s="3">
        <f t="shared" si="19"/>
        <v>89008.348352145127</v>
      </c>
      <c r="I267" s="12">
        <f>LN(B267)-LN(H267)*$H$2</f>
        <v>-2.6482630095745812</v>
      </c>
      <c r="J267" s="12">
        <f>I267-$J$2</f>
        <v>-4.8003081241651646E-2</v>
      </c>
    </row>
    <row r="268" spans="1:10" x14ac:dyDescent="0.3">
      <c r="A268" s="1">
        <v>43693.708333333336</v>
      </c>
      <c r="B268">
        <v>77100</v>
      </c>
      <c r="C268">
        <v>31800</v>
      </c>
      <c r="D268">
        <v>230000</v>
      </c>
      <c r="E268" s="2">
        <f t="shared" si="16"/>
        <v>-2.4845998586529916E-2</v>
      </c>
      <c r="F268" s="2">
        <f t="shared" si="17"/>
        <v>-2.1506205220962471E-2</v>
      </c>
      <c r="G268">
        <f t="shared" si="18"/>
        <v>-2.254154116428838E-2</v>
      </c>
      <c r="H268" s="3">
        <f t="shared" si="19"/>
        <v>87001.96300379993</v>
      </c>
      <c r="I268" s="12">
        <f>LN(B268)-LN(H268)*$H$2</f>
        <v>-2.623038312434554</v>
      </c>
      <c r="J268" s="12">
        <f>I268-$J$2</f>
        <v>-2.2778384101624471E-2</v>
      </c>
    </row>
    <row r="269" spans="1:10" x14ac:dyDescent="0.3">
      <c r="A269" s="1">
        <v>43696.708333333336</v>
      </c>
      <c r="B269">
        <v>79000</v>
      </c>
      <c r="C269">
        <v>32700</v>
      </c>
      <c r="D269">
        <v>231000</v>
      </c>
      <c r="E269" s="2">
        <f t="shared" ref="E269:E304" si="20">LN(C269)-LN(C268)</f>
        <v>2.7908788117075645E-2</v>
      </c>
      <c r="F269" s="2">
        <f t="shared" ref="F269:F304" si="21">LN(D269)-LN(D268)</f>
        <v>4.338401598596775E-3</v>
      </c>
      <c r="G269">
        <f t="shared" ref="G269:G304" si="22">$E$5*E269+$F$5*F269</f>
        <v>1.1645221419325225E-2</v>
      </c>
      <c r="H269" s="3">
        <f t="shared" ref="H269:H304" si="23">(1+G269)*H268</f>
        <v>88015.120126895126</v>
      </c>
      <c r="I269" s="12">
        <f>LN(B269)-LN(H269)*$H$2</f>
        <v>-2.6128188245071584</v>
      </c>
      <c r="J269" s="12">
        <f>I269-$J$2</f>
        <v>-1.2558896174228895E-2</v>
      </c>
    </row>
    <row r="270" spans="1:10" x14ac:dyDescent="0.3">
      <c r="A270" s="1">
        <v>43697.708333333336</v>
      </c>
      <c r="B270">
        <v>79900</v>
      </c>
      <c r="C270">
        <v>33050</v>
      </c>
      <c r="D270">
        <v>233500</v>
      </c>
      <c r="E270" s="2">
        <f t="shared" si="20"/>
        <v>1.0646488394488784E-2</v>
      </c>
      <c r="F270" s="2">
        <f t="shared" si="21"/>
        <v>1.0764366587158847E-2</v>
      </c>
      <c r="G270">
        <f t="shared" si="22"/>
        <v>1.0727824347431126E-2</v>
      </c>
      <c r="H270" s="3">
        <f t="shared" si="23"/>
        <v>88959.330875534506</v>
      </c>
      <c r="I270" s="12">
        <f>LN(B270)-LN(H270)*$H$2</f>
        <v>-2.6145090653899263</v>
      </c>
      <c r="J270" s="12">
        <f>I270-$J$2</f>
        <v>-1.4249137056996819E-2</v>
      </c>
    </row>
    <row r="271" spans="1:10" x14ac:dyDescent="0.3">
      <c r="A271" s="1">
        <v>43698.708333333336</v>
      </c>
      <c r="B271">
        <v>80400</v>
      </c>
      <c r="C271">
        <v>33850</v>
      </c>
      <c r="D271">
        <v>230500</v>
      </c>
      <c r="E271" s="2">
        <f t="shared" si="20"/>
        <v>2.3917433060587356E-2</v>
      </c>
      <c r="F271" s="2">
        <f t="shared" si="21"/>
        <v>-1.2931214672248004E-2</v>
      </c>
      <c r="G271">
        <f t="shared" si="22"/>
        <v>-1.5081338750690407E-3</v>
      </c>
      <c r="H271" s="3">
        <f t="shared" si="23"/>
        <v>88825.168295137628</v>
      </c>
      <c r="I271" s="12">
        <f>LN(B271)-LN(H271)*$H$2</f>
        <v>-2.6064294298277719</v>
      </c>
      <c r="J271" s="12">
        <f>I271-$J$2</f>
        <v>-6.1695014948424109E-3</v>
      </c>
    </row>
    <row r="272" spans="1:10" x14ac:dyDescent="0.3">
      <c r="A272" s="1">
        <v>43699.708333333336</v>
      </c>
      <c r="B272">
        <v>80700</v>
      </c>
      <c r="C272">
        <v>34800</v>
      </c>
      <c r="D272">
        <v>231500</v>
      </c>
      <c r="E272" s="2">
        <f t="shared" si="20"/>
        <v>2.7678387422145789E-2</v>
      </c>
      <c r="F272" s="2">
        <f t="shared" si="21"/>
        <v>4.3290110895846112E-3</v>
      </c>
      <c r="G272">
        <f t="shared" si="22"/>
        <v>1.1567317752678576E-2</v>
      </c>
      <c r="H272" s="3">
        <f t="shared" si="23"/>
        <v>89852.637241242628</v>
      </c>
      <c r="I272" s="12">
        <f>LN(B272)-LN(H272)*$H$2</f>
        <v>-2.6167361626664878</v>
      </c>
      <c r="J272" s="12">
        <f>I272-$J$2</f>
        <v>-1.6476234333558271E-2</v>
      </c>
    </row>
    <row r="273" spans="1:10" x14ac:dyDescent="0.3">
      <c r="A273" s="1">
        <v>43700.708333333336</v>
      </c>
      <c r="B273">
        <v>80400</v>
      </c>
      <c r="C273">
        <v>34350</v>
      </c>
      <c r="D273">
        <v>230000</v>
      </c>
      <c r="E273" s="2">
        <f t="shared" si="20"/>
        <v>-1.3015368112071712E-2</v>
      </c>
      <c r="F273" s="2">
        <f t="shared" si="21"/>
        <v>-6.5005646030922293E-3</v>
      </c>
      <c r="G273">
        <f t="shared" si="22"/>
        <v>-8.5201536908758695E-3</v>
      </c>
      <c r="H273" s="3">
        <f t="shared" si="23"/>
        <v>89087.078962416723</v>
      </c>
      <c r="I273" s="12">
        <f>LN(B273)-LN(H273)*$H$2</f>
        <v>-2.6100214393699286</v>
      </c>
      <c r="J273" s="12">
        <f>I273-$J$2</f>
        <v>-9.761511036999071E-3</v>
      </c>
    </row>
    <row r="274" spans="1:10" x14ac:dyDescent="0.3">
      <c r="A274" s="1">
        <v>43703.708333333336</v>
      </c>
      <c r="B274">
        <v>77800</v>
      </c>
      <c r="C274">
        <v>33250</v>
      </c>
      <c r="D274">
        <v>225000</v>
      </c>
      <c r="E274" s="2">
        <f t="shared" si="20"/>
        <v>-3.254725156649485E-2</v>
      </c>
      <c r="F274" s="2">
        <f t="shared" si="21"/>
        <v>-2.1978906718775448E-2</v>
      </c>
      <c r="G274">
        <f t="shared" si="22"/>
        <v>-2.5255093621568463E-2</v>
      </c>
      <c r="H274" s="3">
        <f t="shared" si="23"/>
        <v>86837.176442748823</v>
      </c>
      <c r="I274" s="12">
        <f>LN(B274)-LN(H274)*$H$2</f>
        <v>-2.6116872227962329</v>
      </c>
      <c r="J274" s="12">
        <f>I274-$J$2</f>
        <v>-1.1427294463303372E-2</v>
      </c>
    </row>
    <row r="275" spans="1:10" x14ac:dyDescent="0.3">
      <c r="A275" s="1">
        <v>43704.708333333336</v>
      </c>
      <c r="B275">
        <v>77800</v>
      </c>
      <c r="C275">
        <v>33250</v>
      </c>
      <c r="D275">
        <v>223500</v>
      </c>
      <c r="E275" s="2">
        <f t="shared" si="20"/>
        <v>0</v>
      </c>
      <c r="F275" s="2">
        <f t="shared" si="21"/>
        <v>-6.6889881507972149E-3</v>
      </c>
      <c r="G275">
        <f t="shared" si="22"/>
        <v>-4.6154018240500781E-3</v>
      </c>
      <c r="H275" s="3">
        <f t="shared" si="23"/>
        <v>86436.387980199608</v>
      </c>
      <c r="I275" s="12">
        <f>LN(B275)-LN(H275)*$H$2</f>
        <v>-2.6060433982699998</v>
      </c>
      <c r="J275" s="12">
        <f>I275-$J$2</f>
        <v>-5.7834699370702403E-3</v>
      </c>
    </row>
    <row r="276" spans="1:10" x14ac:dyDescent="0.3">
      <c r="A276" s="1">
        <v>43705.708333333336</v>
      </c>
      <c r="B276">
        <v>78900</v>
      </c>
      <c r="C276">
        <v>33300</v>
      </c>
      <c r="D276">
        <v>222000</v>
      </c>
      <c r="E276" s="2">
        <f t="shared" si="20"/>
        <v>1.5026298845359776E-3</v>
      </c>
      <c r="F276" s="2">
        <f t="shared" si="21"/>
        <v>-6.7340321813436077E-3</v>
      </c>
      <c r="G276">
        <f t="shared" si="22"/>
        <v>-4.1806669409209362E-3</v>
      </c>
      <c r="H276" s="3">
        <f t="shared" si="23"/>
        <v>86075.026230478179</v>
      </c>
      <c r="I276" s="12">
        <f>LN(B276)-LN(H276)*$H$2</f>
        <v>-2.5868924965607363</v>
      </c>
      <c r="J276" s="12">
        <f>I276-$J$2</f>
        <v>1.3367431772193239E-2</v>
      </c>
    </row>
    <row r="277" spans="1:10" x14ac:dyDescent="0.3">
      <c r="A277" s="1">
        <v>43706.708333333336</v>
      </c>
      <c r="B277">
        <v>79900</v>
      </c>
      <c r="C277">
        <v>33050</v>
      </c>
      <c r="D277">
        <v>223000</v>
      </c>
      <c r="E277" s="2">
        <f t="shared" si="20"/>
        <v>-7.5358306887025606E-3</v>
      </c>
      <c r="F277" s="2">
        <f t="shared" si="21"/>
        <v>4.4943895878386542E-3</v>
      </c>
      <c r="G277">
        <f t="shared" si="22"/>
        <v>7.6502130211087739E-4</v>
      </c>
      <c r="H277" s="3">
        <f t="shared" si="23"/>
        <v>86140.875459124247</v>
      </c>
      <c r="I277" s="12">
        <f>LN(B277)-LN(H277)*$H$2</f>
        <v>-2.5752308408037514</v>
      </c>
      <c r="J277" s="12">
        <f>I277-$J$2</f>
        <v>2.5029087529178096E-2</v>
      </c>
    </row>
    <row r="278" spans="1:10" x14ac:dyDescent="0.3">
      <c r="A278" s="1">
        <v>43707.708333333336</v>
      </c>
      <c r="B278">
        <v>81300</v>
      </c>
      <c r="C278">
        <v>33650</v>
      </c>
      <c r="D278">
        <v>228500</v>
      </c>
      <c r="E278" s="2">
        <f t="shared" si="20"/>
        <v>1.7991489793040216E-2</v>
      </c>
      <c r="F278" s="2">
        <f t="shared" si="21"/>
        <v>2.4364438874140859E-2</v>
      </c>
      <c r="G278">
        <f t="shared" si="22"/>
        <v>2.2388824658999659E-2</v>
      </c>
      <c r="H278" s="3">
        <f t="shared" si="23"/>
        <v>88069.468415751297</v>
      </c>
      <c r="I278" s="12">
        <f>LN(B278)-LN(H278)*$H$2</f>
        <v>-2.5848737634041434</v>
      </c>
      <c r="J278" s="12">
        <f>I278-$J$2</f>
        <v>1.5386164928786084E-2</v>
      </c>
    </row>
    <row r="279" spans="1:10" x14ac:dyDescent="0.3">
      <c r="A279" s="1">
        <v>43710.708333333336</v>
      </c>
      <c r="B279">
        <v>81300</v>
      </c>
      <c r="C279">
        <v>33550</v>
      </c>
      <c r="D279">
        <v>225500</v>
      </c>
      <c r="E279" s="2">
        <f t="shared" si="20"/>
        <v>-2.9761926730458299E-3</v>
      </c>
      <c r="F279" s="2">
        <f t="shared" si="21"/>
        <v>-1.3216051391525596E-2</v>
      </c>
      <c r="G279">
        <f t="shared" si="22"/>
        <v>-1.0041695188796867E-2</v>
      </c>
      <c r="H279" s="3">
        <f t="shared" si="23"/>
        <v>87185.101658480955</v>
      </c>
      <c r="I279" s="12">
        <f>LN(B279)-LN(H279)*$H$2</f>
        <v>-2.5725609706310024</v>
      </c>
      <c r="J279" s="12">
        <f>I279-$J$2</f>
        <v>2.7698957701927096E-2</v>
      </c>
    </row>
    <row r="280" spans="1:10" x14ac:dyDescent="0.3">
      <c r="A280" s="1">
        <v>43711.708333333336</v>
      </c>
      <c r="B280">
        <v>80600</v>
      </c>
      <c r="C280">
        <v>33850</v>
      </c>
      <c r="D280">
        <v>225000</v>
      </c>
      <c r="E280" s="2">
        <f t="shared" si="20"/>
        <v>8.9021359405929701E-3</v>
      </c>
      <c r="F280" s="2">
        <f t="shared" si="21"/>
        <v>-2.2197567383130945E-3</v>
      </c>
      <c r="G280">
        <f t="shared" si="22"/>
        <v>1.2280299921477854E-3</v>
      </c>
      <c r="H280" s="3">
        <f t="shared" si="23"/>
        <v>87292.167578186025</v>
      </c>
      <c r="I280" s="12">
        <f>LN(B280)-LN(H280)*$H$2</f>
        <v>-2.5827056150998615</v>
      </c>
      <c r="J280" s="12">
        <f>I280-$J$2</f>
        <v>1.7554313233067997E-2</v>
      </c>
    </row>
    <row r="281" spans="1:10" x14ac:dyDescent="0.3">
      <c r="A281" s="1">
        <v>43712.708333333336</v>
      </c>
      <c r="B281">
        <v>81400</v>
      </c>
      <c r="C281">
        <v>34100</v>
      </c>
      <c r="D281">
        <v>226500</v>
      </c>
      <c r="E281" s="2">
        <f t="shared" si="20"/>
        <v>7.358384931187345E-3</v>
      </c>
      <c r="F281" s="2">
        <f t="shared" si="21"/>
        <v>6.6445427186678785E-3</v>
      </c>
      <c r="G281">
        <f t="shared" si="22"/>
        <v>6.8658338045489127E-3</v>
      </c>
      <c r="H281" s="3">
        <f t="shared" si="23"/>
        <v>87891.501093216677</v>
      </c>
      <c r="I281" s="12">
        <f>LN(B281)-LN(H281)*$H$2</f>
        <v>-2.5811766845893604</v>
      </c>
      <c r="J281" s="12">
        <f>I281-$J$2</f>
        <v>1.9083243743569067E-2</v>
      </c>
    </row>
    <row r="282" spans="1:10" x14ac:dyDescent="0.3">
      <c r="A282" s="1">
        <v>43713.708333333336</v>
      </c>
      <c r="B282">
        <v>81500</v>
      </c>
      <c r="C282">
        <v>34000</v>
      </c>
      <c r="D282">
        <v>229000</v>
      </c>
      <c r="E282" s="2">
        <f t="shared" si="20"/>
        <v>-2.9368596733085894E-3</v>
      </c>
      <c r="F282" s="2">
        <f t="shared" si="21"/>
        <v>1.0977058631150172E-2</v>
      </c>
      <c r="G282">
        <f t="shared" si="22"/>
        <v>6.6637439567679545E-3</v>
      </c>
      <c r="H282" s="3">
        <f t="shared" si="23"/>
        <v>88477.187552477873</v>
      </c>
      <c r="I282" s="12">
        <f>LN(B282)-LN(H282)*$H$2</f>
        <v>-2.5880517373705416</v>
      </c>
      <c r="J282" s="12">
        <f>I282-$J$2</f>
        <v>1.2208190962387899E-2</v>
      </c>
    </row>
    <row r="283" spans="1:10" x14ac:dyDescent="0.3">
      <c r="A283" s="1">
        <v>43714.708333333336</v>
      </c>
      <c r="B283">
        <v>80500</v>
      </c>
      <c r="C283">
        <v>33700</v>
      </c>
      <c r="D283">
        <v>227000</v>
      </c>
      <c r="E283" s="2">
        <f t="shared" si="20"/>
        <v>-8.8626872578458915E-3</v>
      </c>
      <c r="F283" s="2">
        <f t="shared" si="21"/>
        <v>-8.7719860728370236E-3</v>
      </c>
      <c r="G283">
        <f t="shared" si="22"/>
        <v>-8.8001034401897719E-3</v>
      </c>
      <c r="H283" s="3">
        <f t="shared" si="23"/>
        <v>87698.579149918995</v>
      </c>
      <c r="I283" s="12">
        <f>LN(B283)-LN(H283)*$H$2</f>
        <v>-2.5896139285014215</v>
      </c>
      <c r="J283" s="12">
        <f>I283-$J$2</f>
        <v>1.0645999831508046E-2</v>
      </c>
    </row>
    <row r="284" spans="1:10" x14ac:dyDescent="0.3">
      <c r="A284" s="1">
        <v>43717.708333333336</v>
      </c>
      <c r="B284">
        <v>80900</v>
      </c>
      <c r="C284">
        <v>33500</v>
      </c>
      <c r="D284">
        <v>227500</v>
      </c>
      <c r="E284" s="2">
        <f t="shared" si="20"/>
        <v>-5.9523985272953439E-3</v>
      </c>
      <c r="F284" s="2">
        <f t="shared" si="21"/>
        <v>2.2002209096037006E-3</v>
      </c>
      <c r="G284">
        <f t="shared" si="22"/>
        <v>-3.2709111583500332E-4</v>
      </c>
      <c r="H284" s="3">
        <f t="shared" si="23"/>
        <v>87669.893723807705</v>
      </c>
      <c r="I284" s="12">
        <f>LN(B284)-LN(H284)*$H$2</f>
        <v>-2.5842581724228939</v>
      </c>
      <c r="J284" s="12">
        <f>I284-$J$2</f>
        <v>1.6001755910035609E-2</v>
      </c>
    </row>
    <row r="285" spans="1:10" x14ac:dyDescent="0.3">
      <c r="A285" s="1">
        <v>43718.708333333336</v>
      </c>
      <c r="B285">
        <v>81300</v>
      </c>
      <c r="C285">
        <v>33950</v>
      </c>
      <c r="D285">
        <v>230500</v>
      </c>
      <c r="E285" s="2">
        <f t="shared" si="20"/>
        <v>1.3343415173684647E-2</v>
      </c>
      <c r="F285" s="2">
        <f t="shared" si="21"/>
        <v>1.3100624045698339E-2</v>
      </c>
      <c r="G285">
        <f t="shared" si="22"/>
        <v>1.3175889295374095E-2</v>
      </c>
      <c r="H285" s="3">
        <f t="shared" si="23"/>
        <v>88825.022538049816</v>
      </c>
      <c r="I285" s="12">
        <f>LN(B285)-LN(H285)*$H$2</f>
        <v>-2.5952955875061434</v>
      </c>
      <c r="J285" s="12">
        <f>I285-$J$2</f>
        <v>4.9643408267860956E-3</v>
      </c>
    </row>
    <row r="286" spans="1:10" x14ac:dyDescent="0.3">
      <c r="A286" s="1">
        <v>43719.708333333336</v>
      </c>
      <c r="B286">
        <v>81600</v>
      </c>
      <c r="C286">
        <v>35200</v>
      </c>
      <c r="D286">
        <v>235500</v>
      </c>
      <c r="E286" s="2">
        <f t="shared" si="20"/>
        <v>3.6157228599345004E-2</v>
      </c>
      <c r="F286" s="2">
        <f t="shared" si="21"/>
        <v>2.1460051019769111E-2</v>
      </c>
      <c r="G286">
        <f t="shared" si="22"/>
        <v>2.6016176069437638E-2</v>
      </c>
      <c r="H286" s="3">
        <f t="shared" si="23"/>
        <v>91135.909963771497</v>
      </c>
      <c r="I286" s="12">
        <f>LN(B286)-LN(H286)*$H$2</f>
        <v>-2.6229462276739373</v>
      </c>
      <c r="J286" s="12">
        <f>I286-$J$2</f>
        <v>-2.2686299341007743E-2</v>
      </c>
    </row>
    <row r="287" spans="1:10" x14ac:dyDescent="0.3">
      <c r="A287" s="1">
        <v>43724.708333333336</v>
      </c>
      <c r="B287">
        <v>84300</v>
      </c>
      <c r="C287">
        <v>34700</v>
      </c>
      <c r="D287">
        <v>241500</v>
      </c>
      <c r="E287" s="2">
        <f t="shared" si="20"/>
        <v>-1.430639565123748E-2</v>
      </c>
      <c r="F287" s="2">
        <f t="shared" si="21"/>
        <v>2.5158559636153655E-2</v>
      </c>
      <c r="G287">
        <f t="shared" si="22"/>
        <v>1.2924423497062401E-2</v>
      </c>
      <c r="H287" s="3">
        <f t="shared" si="23"/>
        <v>92313.789059933435</v>
      </c>
      <c r="I287" s="12">
        <f>LN(B287)-LN(H287)*$H$2</f>
        <v>-2.6060603959932163</v>
      </c>
      <c r="J287" s="12">
        <f>I287-$J$2</f>
        <v>-5.8004676602867455E-3</v>
      </c>
    </row>
    <row r="288" spans="1:10" x14ac:dyDescent="0.3">
      <c r="A288" s="1">
        <v>43725.708333333336</v>
      </c>
      <c r="B288">
        <v>84300</v>
      </c>
      <c r="C288">
        <v>34900</v>
      </c>
      <c r="D288">
        <v>240500</v>
      </c>
      <c r="E288" s="2">
        <f t="shared" si="20"/>
        <v>5.7471422555686047E-3</v>
      </c>
      <c r="F288" s="2">
        <f t="shared" si="21"/>
        <v>-4.1493835468102702E-3</v>
      </c>
      <c r="G288">
        <f t="shared" si="22"/>
        <v>-1.0814605480728185E-3</v>
      </c>
      <c r="H288" s="3">
        <f t="shared" si="23"/>
        <v>92213.95533902201</v>
      </c>
      <c r="I288" s="12">
        <f>LN(B288)-LN(H288)*$H$2</f>
        <v>-2.6047403001800671</v>
      </c>
      <c r="J288" s="12">
        <f>I288-$J$2</f>
        <v>-4.4803718471375653E-3</v>
      </c>
    </row>
    <row r="289" spans="1:10" x14ac:dyDescent="0.3">
      <c r="A289" s="1">
        <v>43726.708333333336</v>
      </c>
      <c r="B289">
        <v>85500</v>
      </c>
      <c r="C289">
        <v>35400</v>
      </c>
      <c r="D289">
        <v>246000</v>
      </c>
      <c r="E289" s="2">
        <f t="shared" si="20"/>
        <v>1.4224990931346326E-2</v>
      </c>
      <c r="F289" s="2">
        <f t="shared" si="21"/>
        <v>2.2611446386546774E-2</v>
      </c>
      <c r="G289">
        <f t="shared" si="22"/>
        <v>2.0011645195434635E-2</v>
      </c>
      <c r="H289" s="3">
        <f t="shared" si="23"/>
        <v>94059.30829533418</v>
      </c>
      <c r="I289" s="12">
        <f>LN(B289)-LN(H289)*$H$2</f>
        <v>-2.6147789230340788</v>
      </c>
      <c r="J289" s="12">
        <f>I289-$J$2</f>
        <v>-1.4518994701149257E-2</v>
      </c>
    </row>
    <row r="290" spans="1:10" x14ac:dyDescent="0.3">
      <c r="A290" s="1">
        <v>43727.708333333336</v>
      </c>
      <c r="B290">
        <v>84100</v>
      </c>
      <c r="C290">
        <v>35150</v>
      </c>
      <c r="D290">
        <v>239000</v>
      </c>
      <c r="E290" s="2">
        <f t="shared" si="20"/>
        <v>-7.0872018830545613E-3</v>
      </c>
      <c r="F290" s="2">
        <f t="shared" si="21"/>
        <v>-2.8867984000852331E-2</v>
      </c>
      <c r="G290">
        <f t="shared" si="22"/>
        <v>-2.2115941544335022E-2</v>
      </c>
      <c r="H290" s="3">
        <f t="shared" si="23"/>
        <v>91979.098131373976</v>
      </c>
      <c r="I290" s="12">
        <f>LN(B290)-LN(H290)*$H$2</f>
        <v>-2.6040044499522068</v>
      </c>
      <c r="J290" s="12">
        <f>I290-$J$2</f>
        <v>-3.7445216192772968E-3</v>
      </c>
    </row>
    <row r="291" spans="1:10" x14ac:dyDescent="0.3">
      <c r="A291" s="1">
        <v>43728.708333333336</v>
      </c>
      <c r="B291">
        <v>84000</v>
      </c>
      <c r="C291">
        <v>34450</v>
      </c>
      <c r="D291">
        <v>234500</v>
      </c>
      <c r="E291" s="2">
        <f t="shared" si="20"/>
        <v>-2.0115620797005462E-2</v>
      </c>
      <c r="F291" s="2">
        <f t="shared" si="21"/>
        <v>-1.9007964045176351E-2</v>
      </c>
      <c r="G291">
        <f t="shared" si="22"/>
        <v>-1.9351337638243375E-2</v>
      </c>
      <c r="H291" s="3">
        <f t="shared" si="23"/>
        <v>90199.179547772641</v>
      </c>
      <c r="I291" s="12">
        <f>LN(B291)-LN(H291)*$H$2</f>
        <v>-2.5813541664802617</v>
      </c>
      <c r="J291" s="12">
        <f>I291-$J$2</f>
        <v>1.8905761852667791E-2</v>
      </c>
    </row>
    <row r="292" spans="1:10" x14ac:dyDescent="0.3">
      <c r="A292" s="1">
        <v>43731.708333333336</v>
      </c>
      <c r="B292">
        <v>84700</v>
      </c>
      <c r="C292">
        <v>34500</v>
      </c>
      <c r="D292">
        <v>235500</v>
      </c>
      <c r="E292" s="2">
        <f t="shared" si="20"/>
        <v>1.4503265776468766E-3</v>
      </c>
      <c r="F292" s="2">
        <f t="shared" si="21"/>
        <v>4.255325570138524E-3</v>
      </c>
      <c r="G292">
        <f t="shared" si="22"/>
        <v>3.3857758824661129E-3</v>
      </c>
      <c r="H292" s="3">
        <f t="shared" si="23"/>
        <v>90504.573754503712</v>
      </c>
      <c r="I292" s="12">
        <f>LN(B292)-LN(H292)*$H$2</f>
        <v>-2.5771790332642812</v>
      </c>
      <c r="J292" s="12">
        <f>I292-$J$2</f>
        <v>2.3080895068648299E-2</v>
      </c>
    </row>
    <row r="293" spans="1:10" x14ac:dyDescent="0.3">
      <c r="A293" s="1">
        <v>43732.708333333336</v>
      </c>
      <c r="B293">
        <v>85000</v>
      </c>
      <c r="C293">
        <v>35450</v>
      </c>
      <c r="D293">
        <v>236500</v>
      </c>
      <c r="E293" s="2">
        <f t="shared" si="20"/>
        <v>2.7163928940820981E-2</v>
      </c>
      <c r="F293" s="2">
        <f t="shared" si="21"/>
        <v>4.2372944755140196E-3</v>
      </c>
      <c r="G293">
        <f t="shared" si="22"/>
        <v>1.1344551159759178E-2</v>
      </c>
      <c r="H293" s="3">
        <f t="shared" si="23"/>
        <v>91531.307521653871</v>
      </c>
      <c r="I293" s="12">
        <f>LN(B293)-LN(H293)*$H$2</f>
        <v>-2.5874058132932181</v>
      </c>
      <c r="J293" s="12">
        <f>I293-$J$2</f>
        <v>1.2854115039711456E-2</v>
      </c>
    </row>
    <row r="294" spans="1:10" x14ac:dyDescent="0.3">
      <c r="A294" s="1">
        <v>43733.708333333336</v>
      </c>
      <c r="B294">
        <v>83500</v>
      </c>
      <c r="C294">
        <v>35500</v>
      </c>
      <c r="D294">
        <v>235500</v>
      </c>
      <c r="E294" s="2">
        <f t="shared" si="20"/>
        <v>1.4094435032347974E-3</v>
      </c>
      <c r="F294" s="2">
        <f t="shared" si="21"/>
        <v>-4.2372944755140196E-3</v>
      </c>
      <c r="G294">
        <f t="shared" si="22"/>
        <v>-2.4868057021018861E-3</v>
      </c>
      <c r="H294" s="3">
        <f t="shared" si="23"/>
        <v>91303.686944188172</v>
      </c>
      <c r="I294" s="12">
        <f>LN(B294)-LN(H294)*$H$2</f>
        <v>-2.6021727563407975</v>
      </c>
      <c r="J294" s="12">
        <f>I294-$J$2</f>
        <v>-1.9128280078679616E-3</v>
      </c>
    </row>
    <row r="295" spans="1:10" x14ac:dyDescent="0.3">
      <c r="A295" s="14">
        <v>43734</v>
      </c>
      <c r="B295" s="4">
        <v>84100</v>
      </c>
      <c r="C295" s="4">
        <v>34350</v>
      </c>
      <c r="D295" s="4">
        <v>236500</v>
      </c>
      <c r="E295" s="2">
        <f t="shared" si="20"/>
        <v>-3.2930677813013176E-2</v>
      </c>
      <c r="F295" s="2">
        <f t="shared" si="21"/>
        <v>4.2372944755140196E-3</v>
      </c>
      <c r="G295">
        <f t="shared" si="22"/>
        <v>-7.284776933929411E-3</v>
      </c>
      <c r="H295" s="3">
        <f t="shared" si="23"/>
        <v>90638.559951554445</v>
      </c>
      <c r="I295" s="12">
        <f>LN(B295)-LN(H295)*$H$2</f>
        <v>-2.5860928638179939</v>
      </c>
      <c r="J295" s="12">
        <f>I295-$J$2</f>
        <v>1.4167064514935657E-2</v>
      </c>
    </row>
    <row r="296" spans="1:10" x14ac:dyDescent="0.3">
      <c r="A296" s="14">
        <v>43735</v>
      </c>
      <c r="B296" s="4">
        <v>82800</v>
      </c>
      <c r="C296" s="4">
        <v>33700</v>
      </c>
      <c r="D296" s="4">
        <v>232500</v>
      </c>
      <c r="E296" s="2">
        <f t="shared" si="20"/>
        <v>-1.9104181310041213E-2</v>
      </c>
      <c r="F296" s="2">
        <f t="shared" si="21"/>
        <v>-1.7057982904576718E-2</v>
      </c>
      <c r="G296">
        <f t="shared" si="22"/>
        <v>-1.7692304410270712E-2</v>
      </c>
      <c r="H296" s="3">
        <f t="shared" si="23"/>
        <v>89034.954957582973</v>
      </c>
      <c r="I296" s="12">
        <f>LN(B296)-LN(H296)*$H$2</f>
        <v>-2.579893534833035</v>
      </c>
      <c r="J296" s="12">
        <f>I296-$J$2</f>
        <v>2.0366393499894553E-2</v>
      </c>
    </row>
    <row r="297" spans="1:10" x14ac:dyDescent="0.3">
      <c r="A297" s="14">
        <v>43738</v>
      </c>
      <c r="B297" s="4">
        <v>82300</v>
      </c>
      <c r="C297" s="4">
        <v>33550</v>
      </c>
      <c r="D297" s="4">
        <v>234500</v>
      </c>
      <c r="E297" s="2">
        <f t="shared" si="20"/>
        <v>-4.4609739406258342E-3</v>
      </c>
      <c r="F297" s="2">
        <f t="shared" si="21"/>
        <v>8.5653628589241748E-3</v>
      </c>
      <c r="G297">
        <f t="shared" si="22"/>
        <v>4.5271984510636722E-3</v>
      </c>
      <c r="H297" s="3">
        <f t="shared" si="23"/>
        <v>89438.033867757476</v>
      </c>
      <c r="I297" s="12">
        <f>LN(B297)-LN(H297)*$H$2</f>
        <v>-2.591461205986624</v>
      </c>
      <c r="J297" s="12">
        <f>I297-$J$2</f>
        <v>8.7987223463055209E-3</v>
      </c>
    </row>
    <row r="298" spans="1:10" x14ac:dyDescent="0.3">
      <c r="A298" s="14">
        <v>43739</v>
      </c>
      <c r="B298" s="4">
        <v>84100</v>
      </c>
      <c r="C298" s="4">
        <v>34000</v>
      </c>
      <c r="D298" s="4">
        <v>232000</v>
      </c>
      <c r="E298" s="2">
        <f t="shared" si="20"/>
        <v>1.3323661198471726E-2</v>
      </c>
      <c r="F298" s="2">
        <f t="shared" si="21"/>
        <v>-1.0718216220023891E-2</v>
      </c>
      <c r="G298">
        <f t="shared" si="22"/>
        <v>-3.2652342202902493E-3</v>
      </c>
      <c r="H298" s="3">
        <f t="shared" si="23"/>
        <v>89145.997738976992</v>
      </c>
      <c r="I298" s="12">
        <f>LN(B298)-LN(H298)*$H$2</f>
        <v>-2.565835643079641</v>
      </c>
      <c r="J298" s="12">
        <f>I298-$J$2</f>
        <v>3.4424285253288556E-2</v>
      </c>
    </row>
    <row r="299" spans="1:10" x14ac:dyDescent="0.3">
      <c r="A299" s="14">
        <v>43740</v>
      </c>
      <c r="B299" s="4">
        <v>81500</v>
      </c>
      <c r="C299" s="4">
        <v>33250</v>
      </c>
      <c r="D299" s="4">
        <v>221000</v>
      </c>
      <c r="E299" s="2">
        <f t="shared" si="20"/>
        <v>-2.2305757514299529E-2</v>
      </c>
      <c r="F299" s="2">
        <f t="shared" si="21"/>
        <v>-4.8574670148557431E-2</v>
      </c>
      <c r="G299">
        <f t="shared" si="22"/>
        <v>-4.0431307231937483E-2</v>
      </c>
      <c r="H299" s="3">
        <f t="shared" si="23"/>
        <v>85541.708515894818</v>
      </c>
      <c r="I299" s="12">
        <f>LN(B299)-LN(H299)*$H$2</f>
        <v>-2.5468881137237283</v>
      </c>
      <c r="J299" s="12">
        <f>I299-$J$2</f>
        <v>5.3371814609201262E-2</v>
      </c>
    </row>
    <row r="300" spans="1:10" x14ac:dyDescent="0.3">
      <c r="A300" s="14">
        <v>43742</v>
      </c>
      <c r="B300" s="4">
        <v>78000</v>
      </c>
      <c r="C300" s="4">
        <v>32200</v>
      </c>
      <c r="D300" s="4">
        <v>214500</v>
      </c>
      <c r="E300" s="2">
        <f t="shared" si="20"/>
        <v>-3.2088314551499408E-2</v>
      </c>
      <c r="F300" s="2">
        <f t="shared" si="21"/>
        <v>-2.9852963149680889E-2</v>
      </c>
      <c r="G300">
        <f t="shared" si="22"/>
        <v>-3.0545922084244628E-2</v>
      </c>
      <c r="H300" s="3">
        <f t="shared" si="23"/>
        <v>82928.758152615119</v>
      </c>
      <c r="I300" s="12">
        <f>LN(B300)-LN(H300)*$H$2</f>
        <v>-2.5529352572066841</v>
      </c>
      <c r="J300" s="12">
        <f>I300-$J$2</f>
        <v>4.7324671126245388E-2</v>
      </c>
    </row>
    <row r="301" spans="1:10" x14ac:dyDescent="0.3">
      <c r="A301" s="14">
        <v>43745</v>
      </c>
      <c r="B301" s="4">
        <v>78300</v>
      </c>
      <c r="C301" s="4">
        <v>32400</v>
      </c>
      <c r="D301" s="4">
        <v>214000</v>
      </c>
      <c r="E301" s="2">
        <f t="shared" si="20"/>
        <v>6.1919702479205085E-3</v>
      </c>
      <c r="F301" s="2">
        <f t="shared" si="21"/>
        <v>-2.3337233462203955E-3</v>
      </c>
      <c r="G301">
        <f t="shared" si="22"/>
        <v>3.0924166796328476E-4</v>
      </c>
      <c r="H301" s="3">
        <f t="shared" si="23"/>
        <v>82954.403180108362</v>
      </c>
      <c r="I301" s="12">
        <f>LN(B301)-LN(H301)*$H$2</f>
        <v>-2.5494736974119085</v>
      </c>
      <c r="J301" s="12">
        <f>I301-$J$2</f>
        <v>5.0786230921020969E-2</v>
      </c>
    </row>
    <row r="302" spans="1:10" x14ac:dyDescent="0.3">
      <c r="A302" s="14">
        <v>43746</v>
      </c>
      <c r="B302" s="4">
        <v>79300</v>
      </c>
      <c r="C302" s="4">
        <v>32750</v>
      </c>
      <c r="D302" s="4">
        <v>216500</v>
      </c>
      <c r="E302" s="2">
        <f t="shared" si="20"/>
        <v>1.0744539282976362E-2</v>
      </c>
      <c r="F302" s="2">
        <f t="shared" si="21"/>
        <v>1.1614532420692214E-2</v>
      </c>
      <c r="G302">
        <f t="shared" si="22"/>
        <v>1.1344834548000299E-2</v>
      </c>
      <c r="H302" s="3">
        <f t="shared" si="23"/>
        <v>83895.507159214802</v>
      </c>
      <c r="I302" s="12">
        <f>LN(B302)-LN(H302)*$H$2</f>
        <v>-2.5505459484845137</v>
      </c>
      <c r="J302" s="12">
        <f>I302-$J$2</f>
        <v>4.9713979848415857E-2</v>
      </c>
    </row>
    <row r="303" spans="1:10" x14ac:dyDescent="0.3">
      <c r="A303" s="15">
        <v>43748</v>
      </c>
      <c r="B303" s="13">
        <v>78700</v>
      </c>
      <c r="C303" s="13">
        <v>31700</v>
      </c>
      <c r="D303" s="4">
        <v>215000</v>
      </c>
      <c r="E303" s="2">
        <f t="shared" si="20"/>
        <v>-3.2586281198025091E-2</v>
      </c>
      <c r="F303" s="2">
        <f t="shared" si="21"/>
        <v>-6.952519314880945E-3</v>
      </c>
      <c r="G303">
        <f t="shared" si="22"/>
        <v>-1.4898985498655631E-2</v>
      </c>
      <c r="H303" s="3">
        <f t="shared" si="23"/>
        <v>82645.549214647297</v>
      </c>
      <c r="I303" s="12">
        <f>LN(B303)-LN(H303)*$H$2</f>
        <v>-2.5398273915664777</v>
      </c>
      <c r="J303" s="12">
        <f>I303-$J$2</f>
        <v>6.0432536766451772E-2</v>
      </c>
    </row>
    <row r="304" spans="1:10" x14ac:dyDescent="0.3">
      <c r="A304" s="14">
        <v>43749</v>
      </c>
      <c r="B304" s="4">
        <v>80300</v>
      </c>
      <c r="C304" s="4">
        <v>31400</v>
      </c>
      <c r="D304" s="4">
        <v>217000</v>
      </c>
      <c r="E304" s="2">
        <f t="shared" si="20"/>
        <v>-9.5087879690272104E-3</v>
      </c>
      <c r="F304" s="2">
        <f t="shared" si="21"/>
        <v>9.2593254127972813E-3</v>
      </c>
      <c r="G304">
        <f t="shared" si="22"/>
        <v>3.4412102644316885E-3</v>
      </c>
      <c r="H304" s="3">
        <f t="shared" si="23"/>
        <v>82929.949926914327</v>
      </c>
      <c r="I304" s="12">
        <f>LN(B304)-LN(H304)*$H$2</f>
        <v>-2.5238919955128392</v>
      </c>
      <c r="J304" s="12">
        <f>I304-$J$2</f>
        <v>7.6367932820090356E-2</v>
      </c>
    </row>
  </sheetData>
  <mergeCells count="2">
    <mergeCell ref="E3:F3"/>
    <mergeCell ref="I3:J3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2019-10-01T22:39:52Z</dcterms:created>
  <dcterms:modified xsi:type="dcterms:W3CDTF">2019-10-22T14:01:42Z</dcterms:modified>
</cp:coreProperties>
</file>